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ider 1 Yıllık" sheetId="1" r:id="rId1"/>
    <sheet name="Gider 3 Yıllık" sheetId="3" r:id="rId2"/>
  </sheets>
  <definedNames>
    <definedName name="_xlnm._FilterDatabase" localSheetId="0" hidden="1">'Gider 1 Yıllık'!$A$8:$H$645</definedName>
    <definedName name="_xlnm._FilterDatabase" localSheetId="1" hidden="1">'Gider 3 Yıllık'!$A$8:$H$645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K12" i="3" s="1"/>
  <c r="L12" i="3" s="1"/>
  <c r="J13" i="3"/>
  <c r="K13" i="3" s="1"/>
  <c r="L13" i="3" s="1"/>
  <c r="J15" i="3"/>
  <c r="K15" i="3" s="1"/>
  <c r="L15" i="3" s="1"/>
  <c r="J17" i="3"/>
  <c r="K17" i="3" s="1"/>
  <c r="L17" i="3" s="1"/>
  <c r="J19" i="3"/>
  <c r="K19" i="3" s="1"/>
  <c r="L19" i="3" s="1"/>
  <c r="J21" i="3"/>
  <c r="K21" i="3" s="1"/>
  <c r="L21" i="3" s="1"/>
  <c r="J22" i="3"/>
  <c r="K22" i="3" s="1"/>
  <c r="L22" i="3" s="1"/>
  <c r="J23" i="3"/>
  <c r="K23" i="3" s="1"/>
  <c r="L23" i="3" s="1"/>
  <c r="J24" i="3"/>
  <c r="K24" i="3" s="1"/>
  <c r="L24" i="3" s="1"/>
  <c r="J26" i="3"/>
  <c r="K26" i="3" s="1"/>
  <c r="L26" i="3" s="1"/>
  <c r="J28" i="3"/>
  <c r="K28" i="3" s="1"/>
  <c r="L28" i="3" s="1"/>
  <c r="J31" i="3"/>
  <c r="K31" i="3" s="1"/>
  <c r="L31" i="3" s="1"/>
  <c r="J32" i="3"/>
  <c r="K32" i="3" s="1"/>
  <c r="L32" i="3" s="1"/>
  <c r="J33" i="3"/>
  <c r="K33" i="3" s="1"/>
  <c r="L33" i="3" s="1"/>
  <c r="J34" i="3"/>
  <c r="K34" i="3" s="1"/>
  <c r="L34" i="3" s="1"/>
  <c r="J35" i="3"/>
  <c r="K35" i="3" s="1"/>
  <c r="L35" i="3" s="1"/>
  <c r="J36" i="3"/>
  <c r="K36" i="3" s="1"/>
  <c r="L36" i="3" s="1"/>
  <c r="J38" i="3"/>
  <c r="K38" i="3" s="1"/>
  <c r="L38" i="3" s="1"/>
  <c r="J39" i="3"/>
  <c r="K39" i="3" s="1"/>
  <c r="L39" i="3" s="1"/>
  <c r="J41" i="3"/>
  <c r="K41" i="3" s="1"/>
  <c r="L41" i="3" s="1"/>
  <c r="J42" i="3"/>
  <c r="K42" i="3" s="1"/>
  <c r="L42" i="3" s="1"/>
  <c r="J44" i="3"/>
  <c r="K44" i="3" s="1"/>
  <c r="L44" i="3" s="1"/>
  <c r="J45" i="3"/>
  <c r="K45" i="3" s="1"/>
  <c r="L45" i="3" s="1"/>
  <c r="J46" i="3"/>
  <c r="K46" i="3" s="1"/>
  <c r="L46" i="3" s="1"/>
  <c r="J47" i="3"/>
  <c r="K47" i="3" s="1"/>
  <c r="L47" i="3" s="1"/>
  <c r="J48" i="3"/>
  <c r="K48" i="3" s="1"/>
  <c r="L48" i="3" s="1"/>
  <c r="J49" i="3"/>
  <c r="K49" i="3" s="1"/>
  <c r="L49" i="3" s="1"/>
  <c r="J51" i="3"/>
  <c r="K51" i="3" s="1"/>
  <c r="L51" i="3" s="1"/>
  <c r="J52" i="3"/>
  <c r="K52" i="3" s="1"/>
  <c r="L52" i="3" s="1"/>
  <c r="J54" i="3"/>
  <c r="K54" i="3" s="1"/>
  <c r="L54" i="3" s="1"/>
  <c r="J55" i="3"/>
  <c r="K55" i="3" s="1"/>
  <c r="L55" i="3" s="1"/>
  <c r="J57" i="3"/>
  <c r="K57" i="3" s="1"/>
  <c r="L57" i="3" s="1"/>
  <c r="J58" i="3"/>
  <c r="K58" i="3" s="1"/>
  <c r="L58" i="3" s="1"/>
  <c r="J61" i="3"/>
  <c r="K61" i="3" s="1"/>
  <c r="L61" i="3" s="1"/>
  <c r="J62" i="3"/>
  <c r="K62" i="3" s="1"/>
  <c r="L62" i="3" s="1"/>
  <c r="J63" i="3"/>
  <c r="K63" i="3" s="1"/>
  <c r="L63" i="3" s="1"/>
  <c r="J65" i="3"/>
  <c r="K65" i="3" s="1"/>
  <c r="L65" i="3" s="1"/>
  <c r="J66" i="3"/>
  <c r="K66" i="3" s="1"/>
  <c r="L66" i="3" s="1"/>
  <c r="J67" i="3"/>
  <c r="K67" i="3" s="1"/>
  <c r="L67" i="3" s="1"/>
  <c r="J69" i="3"/>
  <c r="K69" i="3" s="1"/>
  <c r="L69" i="3" s="1"/>
  <c r="J70" i="3"/>
  <c r="K70" i="3" s="1"/>
  <c r="L70" i="3" s="1"/>
  <c r="J71" i="3"/>
  <c r="K71" i="3" s="1"/>
  <c r="L71" i="3" s="1"/>
  <c r="J73" i="3"/>
  <c r="K73" i="3" s="1"/>
  <c r="L73" i="3" s="1"/>
  <c r="J74" i="3"/>
  <c r="K74" i="3" s="1"/>
  <c r="L74" i="3" s="1"/>
  <c r="J76" i="3"/>
  <c r="K76" i="3" s="1"/>
  <c r="L76" i="3" s="1"/>
  <c r="J77" i="3"/>
  <c r="K77" i="3" s="1"/>
  <c r="L77" i="3" s="1"/>
  <c r="J78" i="3"/>
  <c r="K78" i="3" s="1"/>
  <c r="L78" i="3" s="1"/>
  <c r="J80" i="3"/>
  <c r="K80" i="3" s="1"/>
  <c r="L80" i="3" s="1"/>
  <c r="J81" i="3"/>
  <c r="K81" i="3" s="1"/>
  <c r="L81" i="3" s="1"/>
  <c r="J84" i="3"/>
  <c r="K84" i="3" s="1"/>
  <c r="L84" i="3" s="1"/>
  <c r="J85" i="3"/>
  <c r="K85" i="3" s="1"/>
  <c r="L85" i="3" s="1"/>
  <c r="J86" i="3"/>
  <c r="K86" i="3" s="1"/>
  <c r="L86" i="3" s="1"/>
  <c r="J87" i="3"/>
  <c r="K87" i="3" s="1"/>
  <c r="L87" i="3" s="1"/>
  <c r="J91" i="3"/>
  <c r="K91" i="3" s="1"/>
  <c r="L91" i="3" s="1"/>
  <c r="J93" i="3"/>
  <c r="K93" i="3" s="1"/>
  <c r="L93" i="3" s="1"/>
  <c r="J94" i="3"/>
  <c r="K94" i="3" s="1"/>
  <c r="L94" i="3" s="1"/>
  <c r="J95" i="3"/>
  <c r="K95" i="3" s="1"/>
  <c r="L95" i="3" s="1"/>
  <c r="J98" i="3"/>
  <c r="K98" i="3" s="1"/>
  <c r="L98" i="3" s="1"/>
  <c r="J100" i="3"/>
  <c r="K100" i="3" s="1"/>
  <c r="L100" i="3" s="1"/>
  <c r="J102" i="3"/>
  <c r="K102" i="3" s="1"/>
  <c r="L102" i="3" s="1"/>
  <c r="J104" i="3"/>
  <c r="K104" i="3" s="1"/>
  <c r="L104" i="3" s="1"/>
  <c r="J105" i="3"/>
  <c r="K105" i="3" s="1"/>
  <c r="L105" i="3" s="1"/>
  <c r="J106" i="3"/>
  <c r="K106" i="3" s="1"/>
  <c r="L106" i="3" s="1"/>
  <c r="J108" i="3"/>
  <c r="K108" i="3" s="1"/>
  <c r="L108" i="3" s="1"/>
  <c r="J111" i="3"/>
  <c r="K111" i="3" s="1"/>
  <c r="L111" i="3" s="1"/>
  <c r="J113" i="3"/>
  <c r="K113" i="3" s="1"/>
  <c r="L113" i="3" s="1"/>
  <c r="J115" i="3"/>
  <c r="K115" i="3" s="1"/>
  <c r="L115" i="3" s="1"/>
  <c r="J116" i="3"/>
  <c r="K116" i="3" s="1"/>
  <c r="L116" i="3" s="1"/>
  <c r="J117" i="3"/>
  <c r="K117" i="3" s="1"/>
  <c r="L117" i="3" s="1"/>
  <c r="J120" i="3"/>
  <c r="K120" i="3" s="1"/>
  <c r="L120" i="3" s="1"/>
  <c r="J122" i="3"/>
  <c r="K122" i="3" s="1"/>
  <c r="L122" i="3" s="1"/>
  <c r="J124" i="3"/>
  <c r="K124" i="3" s="1"/>
  <c r="L124" i="3" s="1"/>
  <c r="J126" i="3"/>
  <c r="K126" i="3" s="1"/>
  <c r="L126" i="3" s="1"/>
  <c r="J127" i="3"/>
  <c r="K127" i="3" s="1"/>
  <c r="L127" i="3" s="1"/>
  <c r="J128" i="3"/>
  <c r="K128" i="3" s="1"/>
  <c r="L128" i="3" s="1"/>
  <c r="J131" i="3"/>
  <c r="K131" i="3" s="1"/>
  <c r="L131" i="3" s="1"/>
  <c r="J133" i="3"/>
  <c r="K133" i="3" s="1"/>
  <c r="L133" i="3" s="1"/>
  <c r="J135" i="3"/>
  <c r="K135" i="3" s="1"/>
  <c r="L135" i="3" s="1"/>
  <c r="J137" i="3"/>
  <c r="K137" i="3" s="1"/>
  <c r="L137" i="3" s="1"/>
  <c r="J139" i="3"/>
  <c r="K139" i="3" s="1"/>
  <c r="L139" i="3" s="1"/>
  <c r="J140" i="3"/>
  <c r="K140" i="3" s="1"/>
  <c r="L140" i="3" s="1"/>
  <c r="J141" i="3"/>
  <c r="K141" i="3" s="1"/>
  <c r="L141" i="3" s="1"/>
  <c r="J145" i="3"/>
  <c r="K145" i="3" s="1"/>
  <c r="L145" i="3" s="1"/>
  <c r="J147" i="3"/>
  <c r="K147" i="3" s="1"/>
  <c r="L147" i="3" s="1"/>
  <c r="J149" i="3"/>
  <c r="K149" i="3" s="1"/>
  <c r="L149" i="3" s="1"/>
  <c r="J151" i="3"/>
  <c r="K151" i="3" s="1"/>
  <c r="L151" i="3" s="1"/>
  <c r="J153" i="3"/>
  <c r="K153" i="3" s="1"/>
  <c r="L153" i="3" s="1"/>
  <c r="J155" i="3"/>
  <c r="K155" i="3" s="1"/>
  <c r="L155" i="3" s="1"/>
  <c r="J157" i="3"/>
  <c r="K157" i="3" s="1"/>
  <c r="L157" i="3" s="1"/>
  <c r="J159" i="3"/>
  <c r="K159" i="3" s="1"/>
  <c r="L159" i="3" s="1"/>
  <c r="J161" i="3"/>
  <c r="K161" i="3" s="1"/>
  <c r="L161" i="3" s="1"/>
  <c r="J164" i="3"/>
  <c r="K164" i="3" s="1"/>
  <c r="L164" i="3" s="1"/>
  <c r="J165" i="3"/>
  <c r="K165" i="3" s="1"/>
  <c r="L165" i="3" s="1"/>
  <c r="J166" i="3"/>
  <c r="K166" i="3" s="1"/>
  <c r="L166" i="3" s="1"/>
  <c r="J167" i="3"/>
  <c r="K167" i="3" s="1"/>
  <c r="L167" i="3" s="1"/>
  <c r="J168" i="3"/>
  <c r="K168" i="3" s="1"/>
  <c r="L168" i="3" s="1"/>
  <c r="J169" i="3"/>
  <c r="K169" i="3" s="1"/>
  <c r="L169" i="3" s="1"/>
  <c r="J171" i="3"/>
  <c r="K171" i="3" s="1"/>
  <c r="L171" i="3" s="1"/>
  <c r="J172" i="3"/>
  <c r="K172" i="3" s="1"/>
  <c r="L172" i="3" s="1"/>
  <c r="J174" i="3"/>
  <c r="K174" i="3" s="1"/>
  <c r="L174" i="3" s="1"/>
  <c r="J175" i="3"/>
  <c r="K175" i="3" s="1"/>
  <c r="L175" i="3" s="1"/>
  <c r="J176" i="3"/>
  <c r="K176" i="3" s="1"/>
  <c r="L176" i="3" s="1"/>
  <c r="J177" i="3"/>
  <c r="K177" i="3" s="1"/>
  <c r="L177" i="3" s="1"/>
  <c r="J179" i="3"/>
  <c r="K179" i="3" s="1"/>
  <c r="L179" i="3" s="1"/>
  <c r="J180" i="3"/>
  <c r="K180" i="3" s="1"/>
  <c r="L180" i="3" s="1"/>
  <c r="J181" i="3"/>
  <c r="K181" i="3" s="1"/>
  <c r="L181" i="3" s="1"/>
  <c r="J182" i="3"/>
  <c r="K182" i="3" s="1"/>
  <c r="L182" i="3" s="1"/>
  <c r="J184" i="3"/>
  <c r="K184" i="3" s="1"/>
  <c r="L184" i="3" s="1"/>
  <c r="J185" i="3"/>
  <c r="K185" i="3" s="1"/>
  <c r="L185" i="3" s="1"/>
  <c r="J186" i="3"/>
  <c r="K186" i="3" s="1"/>
  <c r="L186" i="3" s="1"/>
  <c r="J187" i="3"/>
  <c r="K187" i="3" s="1"/>
  <c r="L187" i="3" s="1"/>
  <c r="J188" i="3"/>
  <c r="K188" i="3" s="1"/>
  <c r="L188" i="3" s="1"/>
  <c r="J189" i="3"/>
  <c r="K189" i="3" s="1"/>
  <c r="L189" i="3" s="1"/>
  <c r="J191" i="3"/>
  <c r="K191" i="3" s="1"/>
  <c r="L191" i="3" s="1"/>
  <c r="J192" i="3"/>
  <c r="K192" i="3" s="1"/>
  <c r="L192" i="3" s="1"/>
  <c r="J193" i="3"/>
  <c r="K193" i="3" s="1"/>
  <c r="L193" i="3" s="1"/>
  <c r="J194" i="3"/>
  <c r="K194" i="3" s="1"/>
  <c r="L194" i="3" s="1"/>
  <c r="J195" i="3"/>
  <c r="K195" i="3" s="1"/>
  <c r="L195" i="3" s="1"/>
  <c r="J196" i="3"/>
  <c r="K196" i="3" s="1"/>
  <c r="L196" i="3" s="1"/>
  <c r="J197" i="3"/>
  <c r="K197" i="3" s="1"/>
  <c r="L197" i="3" s="1"/>
  <c r="J199" i="3"/>
  <c r="K199" i="3" s="1"/>
  <c r="L199" i="3" s="1"/>
  <c r="J201" i="3"/>
  <c r="K201" i="3" s="1"/>
  <c r="L201" i="3" s="1"/>
  <c r="J202" i="3"/>
  <c r="K202" i="3" s="1"/>
  <c r="L202" i="3" s="1"/>
  <c r="J205" i="3"/>
  <c r="K205" i="3" s="1"/>
  <c r="L205" i="3" s="1"/>
  <c r="J207" i="3"/>
  <c r="K207" i="3" s="1"/>
  <c r="L207" i="3" s="1"/>
  <c r="J209" i="3"/>
  <c r="K209" i="3" s="1"/>
  <c r="L209" i="3" s="1"/>
  <c r="J212" i="3"/>
  <c r="K212" i="3" s="1"/>
  <c r="L212" i="3" s="1"/>
  <c r="J213" i="3"/>
  <c r="K213" i="3" s="1"/>
  <c r="L213" i="3" s="1"/>
  <c r="J214" i="3"/>
  <c r="K214" i="3" s="1"/>
  <c r="L214" i="3" s="1"/>
  <c r="J216" i="3"/>
  <c r="K216" i="3" s="1"/>
  <c r="L216" i="3" s="1"/>
  <c r="J217" i="3"/>
  <c r="K217" i="3" s="1"/>
  <c r="L217" i="3" s="1"/>
  <c r="J218" i="3"/>
  <c r="K218" i="3" s="1"/>
  <c r="L218" i="3" s="1"/>
  <c r="J220" i="3"/>
  <c r="K220" i="3" s="1"/>
  <c r="L220" i="3" s="1"/>
  <c r="J221" i="3"/>
  <c r="K221" i="3" s="1"/>
  <c r="L221" i="3" s="1"/>
  <c r="J222" i="3"/>
  <c r="K222" i="3" s="1"/>
  <c r="L222" i="3" s="1"/>
  <c r="J223" i="3"/>
  <c r="K223" i="3" s="1"/>
  <c r="L223" i="3" s="1"/>
  <c r="J224" i="3"/>
  <c r="K224" i="3" s="1"/>
  <c r="L224" i="3" s="1"/>
  <c r="J227" i="3"/>
  <c r="K227" i="3" s="1"/>
  <c r="L227" i="3" s="1"/>
  <c r="J228" i="3"/>
  <c r="K228" i="3" s="1"/>
  <c r="L228" i="3" s="1"/>
  <c r="J229" i="3"/>
  <c r="K229" i="3" s="1"/>
  <c r="L229" i="3" s="1"/>
  <c r="J230" i="3"/>
  <c r="K230" i="3" s="1"/>
  <c r="L230" i="3" s="1"/>
  <c r="J231" i="3"/>
  <c r="K231" i="3" s="1"/>
  <c r="L231" i="3" s="1"/>
  <c r="J232" i="3"/>
  <c r="K232" i="3" s="1"/>
  <c r="L232" i="3" s="1"/>
  <c r="J233" i="3"/>
  <c r="K233" i="3" s="1"/>
  <c r="L233" i="3" s="1"/>
  <c r="J234" i="3"/>
  <c r="K234" i="3" s="1"/>
  <c r="L234" i="3" s="1"/>
  <c r="J235" i="3"/>
  <c r="K235" i="3" s="1"/>
  <c r="L235" i="3" s="1"/>
  <c r="J236" i="3"/>
  <c r="K236" i="3" s="1"/>
  <c r="L236" i="3" s="1"/>
  <c r="J237" i="3"/>
  <c r="K237" i="3" s="1"/>
  <c r="L237" i="3" s="1"/>
  <c r="J238" i="3"/>
  <c r="K238" i="3" s="1"/>
  <c r="L238" i="3" s="1"/>
  <c r="J239" i="3"/>
  <c r="K239" i="3" s="1"/>
  <c r="L239" i="3" s="1"/>
  <c r="J240" i="3"/>
  <c r="K240" i="3" s="1"/>
  <c r="L240" i="3" s="1"/>
  <c r="J241" i="3"/>
  <c r="K241" i="3" s="1"/>
  <c r="L241" i="3" s="1"/>
  <c r="J242" i="3"/>
  <c r="K242" i="3" s="1"/>
  <c r="L242" i="3" s="1"/>
  <c r="J243" i="3"/>
  <c r="K243" i="3" s="1"/>
  <c r="L243" i="3" s="1"/>
  <c r="J244" i="3"/>
  <c r="K244" i="3" s="1"/>
  <c r="L244" i="3" s="1"/>
  <c r="J245" i="3"/>
  <c r="K245" i="3" s="1"/>
  <c r="L245" i="3" s="1"/>
  <c r="J246" i="3"/>
  <c r="K246" i="3" s="1"/>
  <c r="L246" i="3" s="1"/>
  <c r="J247" i="3"/>
  <c r="K247" i="3" s="1"/>
  <c r="L247" i="3" s="1"/>
  <c r="J248" i="3"/>
  <c r="K248" i="3" s="1"/>
  <c r="L248" i="3" s="1"/>
  <c r="J249" i="3"/>
  <c r="K249" i="3" s="1"/>
  <c r="L249" i="3" s="1"/>
  <c r="J250" i="3"/>
  <c r="K250" i="3" s="1"/>
  <c r="L250" i="3" s="1"/>
  <c r="J251" i="3"/>
  <c r="K251" i="3" s="1"/>
  <c r="L251" i="3" s="1"/>
  <c r="J252" i="3"/>
  <c r="K252" i="3" s="1"/>
  <c r="L252" i="3" s="1"/>
  <c r="J253" i="3"/>
  <c r="K253" i="3" s="1"/>
  <c r="L253" i="3" s="1"/>
  <c r="J254" i="3"/>
  <c r="K254" i="3" s="1"/>
  <c r="L254" i="3" s="1"/>
  <c r="J255" i="3"/>
  <c r="K255" i="3" s="1"/>
  <c r="L255" i="3" s="1"/>
  <c r="J256" i="3"/>
  <c r="K256" i="3" s="1"/>
  <c r="L256" i="3" s="1"/>
  <c r="J257" i="3"/>
  <c r="K257" i="3" s="1"/>
  <c r="L257" i="3" s="1"/>
  <c r="J258" i="3"/>
  <c r="K258" i="3" s="1"/>
  <c r="L258" i="3" s="1"/>
  <c r="J259" i="3"/>
  <c r="K259" i="3" s="1"/>
  <c r="L259" i="3" s="1"/>
  <c r="J260" i="3"/>
  <c r="K260" i="3" s="1"/>
  <c r="L260" i="3" s="1"/>
  <c r="J261" i="3"/>
  <c r="K261" i="3" s="1"/>
  <c r="L261" i="3" s="1"/>
  <c r="J262" i="3"/>
  <c r="K262" i="3" s="1"/>
  <c r="L262" i="3" s="1"/>
  <c r="J263" i="3"/>
  <c r="K263" i="3" s="1"/>
  <c r="L263" i="3" s="1"/>
  <c r="J264" i="3"/>
  <c r="K264" i="3" s="1"/>
  <c r="L264" i="3" s="1"/>
  <c r="J265" i="3"/>
  <c r="K265" i="3" s="1"/>
  <c r="L265" i="3" s="1"/>
  <c r="J266" i="3"/>
  <c r="K266" i="3" s="1"/>
  <c r="L266" i="3" s="1"/>
  <c r="J267" i="3"/>
  <c r="K267" i="3" s="1"/>
  <c r="L267" i="3" s="1"/>
  <c r="J269" i="3"/>
  <c r="K269" i="3" s="1"/>
  <c r="L269" i="3" s="1"/>
  <c r="J270" i="3"/>
  <c r="K270" i="3" s="1"/>
  <c r="L270" i="3" s="1"/>
  <c r="J271" i="3"/>
  <c r="K271" i="3" s="1"/>
  <c r="L271" i="3" s="1"/>
  <c r="J272" i="3"/>
  <c r="K272" i="3" s="1"/>
  <c r="L272" i="3" s="1"/>
  <c r="J273" i="3"/>
  <c r="K273" i="3" s="1"/>
  <c r="L273" i="3" s="1"/>
  <c r="J274" i="3"/>
  <c r="K274" i="3" s="1"/>
  <c r="L274" i="3" s="1"/>
  <c r="J275" i="3"/>
  <c r="K275" i="3" s="1"/>
  <c r="L275" i="3" s="1"/>
  <c r="J277" i="3"/>
  <c r="K277" i="3" s="1"/>
  <c r="L277" i="3" s="1"/>
  <c r="J278" i="3"/>
  <c r="K278" i="3" s="1"/>
  <c r="L278" i="3" s="1"/>
  <c r="J279" i="3"/>
  <c r="K279" i="3" s="1"/>
  <c r="L279" i="3" s="1"/>
  <c r="J280" i="3"/>
  <c r="K280" i="3" s="1"/>
  <c r="L280" i="3" s="1"/>
  <c r="J281" i="3"/>
  <c r="K281" i="3" s="1"/>
  <c r="L281" i="3" s="1"/>
  <c r="J283" i="3"/>
  <c r="K283" i="3" s="1"/>
  <c r="L283" i="3" s="1"/>
  <c r="J284" i="3"/>
  <c r="K284" i="3" s="1"/>
  <c r="L284" i="3" s="1"/>
  <c r="J285" i="3"/>
  <c r="K285" i="3" s="1"/>
  <c r="L285" i="3" s="1"/>
  <c r="J286" i="3"/>
  <c r="K286" i="3" s="1"/>
  <c r="L286" i="3" s="1"/>
  <c r="J287" i="3"/>
  <c r="K287" i="3" s="1"/>
  <c r="L287" i="3" s="1"/>
  <c r="J289" i="3"/>
  <c r="K289" i="3" s="1"/>
  <c r="L289" i="3" s="1"/>
  <c r="J290" i="3"/>
  <c r="K290" i="3" s="1"/>
  <c r="L290" i="3" s="1"/>
  <c r="J291" i="3"/>
  <c r="K291" i="3" s="1"/>
  <c r="L291" i="3" s="1"/>
  <c r="J292" i="3"/>
  <c r="K292" i="3" s="1"/>
  <c r="L292" i="3" s="1"/>
  <c r="J293" i="3"/>
  <c r="K293" i="3" s="1"/>
  <c r="L293" i="3" s="1"/>
  <c r="J294" i="3"/>
  <c r="K294" i="3" s="1"/>
  <c r="L294" i="3" s="1"/>
  <c r="J295" i="3"/>
  <c r="K295" i="3" s="1"/>
  <c r="L295" i="3" s="1"/>
  <c r="J296" i="3"/>
  <c r="K296" i="3" s="1"/>
  <c r="L296" i="3" s="1"/>
  <c r="J297" i="3"/>
  <c r="K297" i="3" s="1"/>
  <c r="L297" i="3" s="1"/>
  <c r="J298" i="3"/>
  <c r="K298" i="3" s="1"/>
  <c r="L298" i="3" s="1"/>
  <c r="J299" i="3"/>
  <c r="K299" i="3" s="1"/>
  <c r="L299" i="3" s="1"/>
  <c r="J300" i="3"/>
  <c r="K300" i="3" s="1"/>
  <c r="L300" i="3" s="1"/>
  <c r="J302" i="3"/>
  <c r="K302" i="3" s="1"/>
  <c r="L302" i="3" s="1"/>
  <c r="J303" i="3"/>
  <c r="K303" i="3" s="1"/>
  <c r="L303" i="3" s="1"/>
  <c r="J304" i="3"/>
  <c r="K304" i="3" s="1"/>
  <c r="L304" i="3" s="1"/>
  <c r="J305" i="3"/>
  <c r="K305" i="3" s="1"/>
  <c r="L305" i="3" s="1"/>
  <c r="J306" i="3"/>
  <c r="K306" i="3" s="1"/>
  <c r="L306" i="3" s="1"/>
  <c r="J309" i="3"/>
  <c r="K309" i="3" s="1"/>
  <c r="L309" i="3" s="1"/>
  <c r="J311" i="3"/>
  <c r="K311" i="3" s="1"/>
  <c r="L311" i="3" s="1"/>
  <c r="J314" i="3"/>
  <c r="K314" i="3" s="1"/>
  <c r="L314" i="3" s="1"/>
  <c r="J315" i="3"/>
  <c r="K315" i="3" s="1"/>
  <c r="L315" i="3" s="1"/>
  <c r="J316" i="3"/>
  <c r="K316" i="3" s="1"/>
  <c r="L316" i="3" s="1"/>
  <c r="J317" i="3"/>
  <c r="K317" i="3" s="1"/>
  <c r="L317" i="3" s="1"/>
  <c r="J318" i="3"/>
  <c r="K318" i="3" s="1"/>
  <c r="L318" i="3" s="1"/>
  <c r="J320" i="3"/>
  <c r="K320" i="3" s="1"/>
  <c r="L320" i="3" s="1"/>
  <c r="J321" i="3"/>
  <c r="K321" i="3" s="1"/>
  <c r="L321" i="3" s="1"/>
  <c r="J322" i="3"/>
  <c r="K322" i="3" s="1"/>
  <c r="L322" i="3" s="1"/>
  <c r="J324" i="3"/>
  <c r="K324" i="3" s="1"/>
  <c r="L324" i="3" s="1"/>
  <c r="J325" i="3"/>
  <c r="K325" i="3" s="1"/>
  <c r="L325" i="3" s="1"/>
  <c r="J326" i="3"/>
  <c r="K326" i="3" s="1"/>
  <c r="L326" i="3" s="1"/>
  <c r="J327" i="3"/>
  <c r="K327" i="3" s="1"/>
  <c r="L327" i="3" s="1"/>
  <c r="J328" i="3"/>
  <c r="K328" i="3" s="1"/>
  <c r="L328" i="3" s="1"/>
  <c r="J331" i="3"/>
  <c r="K331" i="3" s="1"/>
  <c r="L331" i="3" s="1"/>
  <c r="J332" i="3"/>
  <c r="K332" i="3" s="1"/>
  <c r="L332" i="3" s="1"/>
  <c r="J333" i="3"/>
  <c r="K333" i="3" s="1"/>
  <c r="L333" i="3" s="1"/>
  <c r="J334" i="3"/>
  <c r="K334" i="3" s="1"/>
  <c r="L334" i="3" s="1"/>
  <c r="J335" i="3"/>
  <c r="K335" i="3" s="1"/>
  <c r="L335" i="3" s="1"/>
  <c r="J337" i="3"/>
  <c r="K337" i="3" s="1"/>
  <c r="L337" i="3" s="1"/>
  <c r="J339" i="3"/>
  <c r="K339" i="3" s="1"/>
  <c r="L339" i="3" s="1"/>
  <c r="J341" i="3"/>
  <c r="K341" i="3" s="1"/>
  <c r="L341" i="3" s="1"/>
  <c r="J343" i="3"/>
  <c r="K343" i="3" s="1"/>
  <c r="L343" i="3" s="1"/>
  <c r="J344" i="3"/>
  <c r="K344" i="3" s="1"/>
  <c r="L344" i="3" s="1"/>
  <c r="J346" i="3"/>
  <c r="K346" i="3" s="1"/>
  <c r="L346" i="3" s="1"/>
  <c r="J348" i="3"/>
  <c r="K348" i="3" s="1"/>
  <c r="L348" i="3" s="1"/>
  <c r="J351" i="3"/>
  <c r="K351" i="3" s="1"/>
  <c r="L351" i="3" s="1"/>
  <c r="J353" i="3"/>
  <c r="K353" i="3" s="1"/>
  <c r="L353" i="3" s="1"/>
  <c r="J355" i="3"/>
  <c r="K355" i="3" s="1"/>
  <c r="L355" i="3" s="1"/>
  <c r="J357" i="3"/>
  <c r="K357" i="3" s="1"/>
  <c r="L357" i="3" s="1"/>
  <c r="J358" i="3"/>
  <c r="K358" i="3" s="1"/>
  <c r="L358" i="3" s="1"/>
  <c r="J360" i="3"/>
  <c r="K360" i="3" s="1"/>
  <c r="L360" i="3" s="1"/>
  <c r="J361" i="3"/>
  <c r="K361" i="3" s="1"/>
  <c r="L361" i="3" s="1"/>
  <c r="J365" i="3"/>
  <c r="K365" i="3" s="1"/>
  <c r="L365" i="3" s="1"/>
  <c r="J368" i="3"/>
  <c r="K368" i="3" s="1"/>
  <c r="L368" i="3" s="1"/>
  <c r="J370" i="3"/>
  <c r="K370" i="3" s="1"/>
  <c r="L370" i="3" s="1"/>
  <c r="J371" i="3"/>
  <c r="K371" i="3" s="1"/>
  <c r="L371" i="3" s="1"/>
  <c r="J374" i="3"/>
  <c r="K374" i="3" s="1"/>
  <c r="L374" i="3" s="1"/>
  <c r="J378" i="3"/>
  <c r="K378" i="3" s="1"/>
  <c r="L378" i="3" s="1"/>
  <c r="J379" i="3"/>
  <c r="K379" i="3" s="1"/>
  <c r="L379" i="3" s="1"/>
  <c r="J380" i="3"/>
  <c r="K380" i="3" s="1"/>
  <c r="L380" i="3" s="1"/>
  <c r="J381" i="3"/>
  <c r="K381" i="3" s="1"/>
  <c r="L381" i="3" s="1"/>
  <c r="J382" i="3"/>
  <c r="K382" i="3" s="1"/>
  <c r="L382" i="3" s="1"/>
  <c r="J383" i="3"/>
  <c r="K383" i="3" s="1"/>
  <c r="L383" i="3" s="1"/>
  <c r="J385" i="3"/>
  <c r="K385" i="3" s="1"/>
  <c r="L385" i="3" s="1"/>
  <c r="J386" i="3"/>
  <c r="K386" i="3" s="1"/>
  <c r="L386" i="3" s="1"/>
  <c r="J387" i="3"/>
  <c r="K387" i="3" s="1"/>
  <c r="L387" i="3" s="1"/>
  <c r="J388" i="3"/>
  <c r="K388" i="3" s="1"/>
  <c r="L388" i="3" s="1"/>
  <c r="J389" i="3"/>
  <c r="K389" i="3" s="1"/>
  <c r="L389" i="3" s="1"/>
  <c r="J390" i="3"/>
  <c r="K390" i="3" s="1"/>
  <c r="L390" i="3" s="1"/>
  <c r="J392" i="3"/>
  <c r="K392" i="3" s="1"/>
  <c r="L392" i="3" s="1"/>
  <c r="J393" i="3"/>
  <c r="K393" i="3" s="1"/>
  <c r="L393" i="3" s="1"/>
  <c r="J394" i="3"/>
  <c r="K394" i="3" s="1"/>
  <c r="L394" i="3" s="1"/>
  <c r="J395" i="3"/>
  <c r="K395" i="3" s="1"/>
  <c r="L395" i="3" s="1"/>
  <c r="J396" i="3"/>
  <c r="K396" i="3" s="1"/>
  <c r="L396" i="3" s="1"/>
  <c r="J397" i="3"/>
  <c r="K397" i="3" s="1"/>
  <c r="L397" i="3" s="1"/>
  <c r="J399" i="3"/>
  <c r="K399" i="3" s="1"/>
  <c r="L399" i="3" s="1"/>
  <c r="J400" i="3"/>
  <c r="K400" i="3" s="1"/>
  <c r="L400" i="3" s="1"/>
  <c r="J401" i="3"/>
  <c r="K401" i="3" s="1"/>
  <c r="L401" i="3" s="1"/>
  <c r="J402" i="3"/>
  <c r="K402" i="3" s="1"/>
  <c r="L402" i="3" s="1"/>
  <c r="J403" i="3"/>
  <c r="K403" i="3" s="1"/>
  <c r="L403" i="3" s="1"/>
  <c r="J404" i="3"/>
  <c r="K404" i="3" s="1"/>
  <c r="L404" i="3" s="1"/>
  <c r="J405" i="3"/>
  <c r="K405" i="3" s="1"/>
  <c r="L405" i="3" s="1"/>
  <c r="J407" i="3"/>
  <c r="K407" i="3" s="1"/>
  <c r="L407" i="3" s="1"/>
  <c r="J408" i="3"/>
  <c r="K408" i="3" s="1"/>
  <c r="L408" i="3" s="1"/>
  <c r="J410" i="3"/>
  <c r="K410" i="3" s="1"/>
  <c r="L410" i="3" s="1"/>
  <c r="J411" i="3"/>
  <c r="K411" i="3" s="1"/>
  <c r="L411" i="3" s="1"/>
  <c r="J412" i="3"/>
  <c r="K412" i="3" s="1"/>
  <c r="L412" i="3" s="1"/>
  <c r="J413" i="3"/>
  <c r="K413" i="3" s="1"/>
  <c r="L413" i="3" s="1"/>
  <c r="J414" i="3"/>
  <c r="K414" i="3" s="1"/>
  <c r="L414" i="3" s="1"/>
  <c r="J416" i="3"/>
  <c r="K416" i="3" s="1"/>
  <c r="L416" i="3" s="1"/>
  <c r="J417" i="3"/>
  <c r="K417" i="3" s="1"/>
  <c r="L417" i="3" s="1"/>
  <c r="J418" i="3"/>
  <c r="K418" i="3" s="1"/>
  <c r="L418" i="3" s="1"/>
  <c r="J419" i="3"/>
  <c r="K419" i="3" s="1"/>
  <c r="L419" i="3" s="1"/>
  <c r="J422" i="3"/>
  <c r="K422" i="3" s="1"/>
  <c r="L422" i="3" s="1"/>
  <c r="J423" i="3"/>
  <c r="K423" i="3" s="1"/>
  <c r="L423" i="3" s="1"/>
  <c r="J424" i="3"/>
  <c r="K424" i="3" s="1"/>
  <c r="L424" i="3" s="1"/>
  <c r="J425" i="3"/>
  <c r="K425" i="3" s="1"/>
  <c r="L425" i="3" s="1"/>
  <c r="J427" i="3"/>
  <c r="K427" i="3" s="1"/>
  <c r="L427" i="3" s="1"/>
  <c r="J429" i="3"/>
  <c r="K429" i="3" s="1"/>
  <c r="L429" i="3" s="1"/>
  <c r="J431" i="3"/>
  <c r="K431" i="3" s="1"/>
  <c r="L431" i="3" s="1"/>
  <c r="J433" i="3"/>
  <c r="K433" i="3" s="1"/>
  <c r="L433" i="3" s="1"/>
  <c r="J435" i="3"/>
  <c r="K435" i="3" s="1"/>
  <c r="L435" i="3" s="1"/>
  <c r="J437" i="3"/>
  <c r="K437" i="3" s="1"/>
  <c r="L437" i="3" s="1"/>
  <c r="J439" i="3"/>
  <c r="K439" i="3" s="1"/>
  <c r="L439" i="3" s="1"/>
  <c r="J441" i="3"/>
  <c r="K441" i="3" s="1"/>
  <c r="L441" i="3" s="1"/>
  <c r="J444" i="3"/>
  <c r="K444" i="3" s="1"/>
  <c r="L444" i="3" s="1"/>
  <c r="J446" i="3"/>
  <c r="K446" i="3" s="1"/>
  <c r="L446" i="3" s="1"/>
  <c r="J447" i="3"/>
  <c r="K447" i="3" s="1"/>
  <c r="L447" i="3" s="1"/>
  <c r="J449" i="3"/>
  <c r="K449" i="3" s="1"/>
  <c r="L449" i="3" s="1"/>
  <c r="J451" i="3"/>
  <c r="K451" i="3" s="1"/>
  <c r="L451" i="3" s="1"/>
  <c r="J453" i="3"/>
  <c r="K453" i="3" s="1"/>
  <c r="L453" i="3" s="1"/>
  <c r="J456" i="3"/>
  <c r="K456" i="3" s="1"/>
  <c r="L456" i="3" s="1"/>
  <c r="J457" i="3"/>
  <c r="K457" i="3" s="1"/>
  <c r="L457" i="3" s="1"/>
  <c r="J458" i="3"/>
  <c r="K458" i="3" s="1"/>
  <c r="L458" i="3" s="1"/>
  <c r="J459" i="3"/>
  <c r="K459" i="3" s="1"/>
  <c r="L459" i="3" s="1"/>
  <c r="J460" i="3"/>
  <c r="K460" i="3" s="1"/>
  <c r="L460" i="3" s="1"/>
  <c r="J461" i="3"/>
  <c r="K461" i="3" s="1"/>
  <c r="L461" i="3" s="1"/>
  <c r="J462" i="3"/>
  <c r="K462" i="3" s="1"/>
  <c r="L462" i="3" s="1"/>
  <c r="J464" i="3"/>
  <c r="K464" i="3" s="1"/>
  <c r="L464" i="3" s="1"/>
  <c r="J465" i="3"/>
  <c r="K465" i="3" s="1"/>
  <c r="L465" i="3" s="1"/>
  <c r="J466" i="3"/>
  <c r="K466" i="3" s="1"/>
  <c r="L466" i="3" s="1"/>
  <c r="J467" i="3"/>
  <c r="K467" i="3" s="1"/>
  <c r="L467" i="3" s="1"/>
  <c r="J469" i="3"/>
  <c r="K469" i="3" s="1"/>
  <c r="L469" i="3" s="1"/>
  <c r="J470" i="3"/>
  <c r="K470" i="3" s="1"/>
  <c r="L470" i="3" s="1"/>
  <c r="J471" i="3"/>
  <c r="K471" i="3" s="1"/>
  <c r="L471" i="3" s="1"/>
  <c r="J472" i="3"/>
  <c r="K472" i="3" s="1"/>
  <c r="L472" i="3" s="1"/>
  <c r="J474" i="3"/>
  <c r="K474" i="3" s="1"/>
  <c r="L474" i="3" s="1"/>
  <c r="J475" i="3"/>
  <c r="K475" i="3" s="1"/>
  <c r="L475" i="3" s="1"/>
  <c r="J476" i="3"/>
  <c r="K476" i="3" s="1"/>
  <c r="L476" i="3" s="1"/>
  <c r="J478" i="3"/>
  <c r="K478" i="3" s="1"/>
  <c r="L478" i="3" s="1"/>
  <c r="J479" i="3"/>
  <c r="K479" i="3" s="1"/>
  <c r="L479" i="3" s="1"/>
  <c r="J482" i="3"/>
  <c r="K482" i="3" s="1"/>
  <c r="L482" i="3" s="1"/>
  <c r="J483" i="3"/>
  <c r="K483" i="3" s="1"/>
  <c r="L483" i="3" s="1"/>
  <c r="J484" i="3"/>
  <c r="K484" i="3" s="1"/>
  <c r="L484" i="3" s="1"/>
  <c r="J485" i="3"/>
  <c r="K485" i="3" s="1"/>
  <c r="L485" i="3" s="1"/>
  <c r="J487" i="3"/>
  <c r="K487" i="3" s="1"/>
  <c r="L487" i="3" s="1"/>
  <c r="J488" i="3"/>
  <c r="K488" i="3" s="1"/>
  <c r="L488" i="3" s="1"/>
  <c r="J489" i="3"/>
  <c r="K489" i="3" s="1"/>
  <c r="L489" i="3" s="1"/>
  <c r="J490" i="3"/>
  <c r="K490" i="3" s="1"/>
  <c r="L490" i="3" s="1"/>
  <c r="J491" i="3"/>
  <c r="K491" i="3" s="1"/>
  <c r="L491" i="3" s="1"/>
  <c r="J493" i="3"/>
  <c r="K493" i="3" s="1"/>
  <c r="L493" i="3" s="1"/>
  <c r="J494" i="3"/>
  <c r="K494" i="3" s="1"/>
  <c r="L494" i="3" s="1"/>
  <c r="J495" i="3"/>
  <c r="K495" i="3" s="1"/>
  <c r="L495" i="3" s="1"/>
  <c r="J496" i="3"/>
  <c r="K496" i="3" s="1"/>
  <c r="L496" i="3" s="1"/>
  <c r="J498" i="3"/>
  <c r="K498" i="3" s="1"/>
  <c r="L498" i="3" s="1"/>
  <c r="J499" i="3"/>
  <c r="K499" i="3" s="1"/>
  <c r="L499" i="3" s="1"/>
  <c r="J500" i="3"/>
  <c r="K500" i="3" s="1"/>
  <c r="L500" i="3" s="1"/>
  <c r="J501" i="3"/>
  <c r="K501" i="3" s="1"/>
  <c r="L501" i="3" s="1"/>
  <c r="J503" i="3"/>
  <c r="K503" i="3" s="1"/>
  <c r="L503" i="3" s="1"/>
  <c r="J504" i="3"/>
  <c r="K504" i="3" s="1"/>
  <c r="L504" i="3" s="1"/>
  <c r="J505" i="3"/>
  <c r="K505" i="3" s="1"/>
  <c r="L505" i="3" s="1"/>
  <c r="J506" i="3"/>
  <c r="K506" i="3" s="1"/>
  <c r="L506" i="3" s="1"/>
  <c r="J507" i="3"/>
  <c r="K507" i="3" s="1"/>
  <c r="L507" i="3" s="1"/>
  <c r="J508" i="3"/>
  <c r="K508" i="3" s="1"/>
  <c r="L508" i="3" s="1"/>
  <c r="J509" i="3"/>
  <c r="K509" i="3" s="1"/>
  <c r="L509" i="3" s="1"/>
  <c r="J511" i="3"/>
  <c r="K511" i="3" s="1"/>
  <c r="L511" i="3" s="1"/>
  <c r="J512" i="3"/>
  <c r="K512" i="3" s="1"/>
  <c r="L512" i="3" s="1"/>
  <c r="J513" i="3"/>
  <c r="K513" i="3" s="1"/>
  <c r="L513" i="3" s="1"/>
  <c r="J514" i="3"/>
  <c r="K514" i="3" s="1"/>
  <c r="L514" i="3" s="1"/>
  <c r="J515" i="3"/>
  <c r="K515" i="3" s="1"/>
  <c r="L515" i="3" s="1"/>
  <c r="J516" i="3"/>
  <c r="K516" i="3" s="1"/>
  <c r="L516" i="3" s="1"/>
  <c r="J517" i="3"/>
  <c r="K517" i="3" s="1"/>
  <c r="L517" i="3" s="1"/>
  <c r="J518" i="3"/>
  <c r="K518" i="3" s="1"/>
  <c r="L518" i="3" s="1"/>
  <c r="J519" i="3"/>
  <c r="K519" i="3" s="1"/>
  <c r="L519" i="3" s="1"/>
  <c r="J520" i="3"/>
  <c r="K520" i="3" s="1"/>
  <c r="L520" i="3" s="1"/>
  <c r="J521" i="3"/>
  <c r="K521" i="3" s="1"/>
  <c r="L521" i="3" s="1"/>
  <c r="J523" i="3"/>
  <c r="K523" i="3" s="1"/>
  <c r="L523" i="3" s="1"/>
  <c r="J524" i="3"/>
  <c r="K524" i="3" s="1"/>
  <c r="L524" i="3" s="1"/>
  <c r="J525" i="3"/>
  <c r="K525" i="3" s="1"/>
  <c r="L525" i="3" s="1"/>
  <c r="J526" i="3"/>
  <c r="K526" i="3" s="1"/>
  <c r="L526" i="3" s="1"/>
  <c r="J527" i="3"/>
  <c r="K527" i="3" s="1"/>
  <c r="L527" i="3" s="1"/>
  <c r="J528" i="3"/>
  <c r="K528" i="3" s="1"/>
  <c r="L528" i="3" s="1"/>
  <c r="J529" i="3"/>
  <c r="K529" i="3" s="1"/>
  <c r="L529" i="3" s="1"/>
  <c r="J530" i="3"/>
  <c r="K530" i="3" s="1"/>
  <c r="L530" i="3" s="1"/>
  <c r="J531" i="3"/>
  <c r="K531" i="3" s="1"/>
  <c r="L531" i="3" s="1"/>
  <c r="J532" i="3"/>
  <c r="K532" i="3" s="1"/>
  <c r="L532" i="3" s="1"/>
  <c r="J534" i="3"/>
  <c r="K534" i="3" s="1"/>
  <c r="L534" i="3" s="1"/>
  <c r="J537" i="3"/>
  <c r="K537" i="3" s="1"/>
  <c r="L537" i="3" s="1"/>
  <c r="J538" i="3"/>
  <c r="K538" i="3" s="1"/>
  <c r="L538" i="3" s="1"/>
  <c r="J539" i="3"/>
  <c r="K539" i="3" s="1"/>
  <c r="L539" i="3" s="1"/>
  <c r="J540" i="3"/>
  <c r="K540" i="3" s="1"/>
  <c r="L540" i="3" s="1"/>
  <c r="J542" i="3"/>
  <c r="K542" i="3" s="1"/>
  <c r="L542" i="3" s="1"/>
  <c r="J544" i="3"/>
  <c r="K544" i="3" s="1"/>
  <c r="L544" i="3" s="1"/>
  <c r="J545" i="3"/>
  <c r="K545" i="3" s="1"/>
  <c r="L545" i="3" s="1"/>
  <c r="J546" i="3"/>
  <c r="K546" i="3" s="1"/>
  <c r="L546" i="3" s="1"/>
  <c r="J547" i="3"/>
  <c r="K547" i="3" s="1"/>
  <c r="L547" i="3" s="1"/>
  <c r="J549" i="3"/>
  <c r="K549" i="3" s="1"/>
  <c r="L549" i="3" s="1"/>
  <c r="J550" i="3"/>
  <c r="K550" i="3" s="1"/>
  <c r="L550" i="3" s="1"/>
  <c r="J551" i="3"/>
  <c r="K551" i="3" s="1"/>
  <c r="L551" i="3" s="1"/>
  <c r="J552" i="3"/>
  <c r="K552" i="3" s="1"/>
  <c r="L552" i="3" s="1"/>
  <c r="J554" i="3"/>
  <c r="K554" i="3" s="1"/>
  <c r="L554" i="3" s="1"/>
  <c r="J555" i="3"/>
  <c r="K555" i="3" s="1"/>
  <c r="L555" i="3" s="1"/>
  <c r="J556" i="3"/>
  <c r="K556" i="3" s="1"/>
  <c r="L556" i="3" s="1"/>
  <c r="J557" i="3"/>
  <c r="K557" i="3" s="1"/>
  <c r="L557" i="3" s="1"/>
  <c r="J558" i="3"/>
  <c r="K558" i="3" s="1"/>
  <c r="L558" i="3" s="1"/>
  <c r="J559" i="3"/>
  <c r="K559" i="3" s="1"/>
  <c r="L559" i="3" s="1"/>
  <c r="J560" i="3"/>
  <c r="K560" i="3" s="1"/>
  <c r="L560" i="3" s="1"/>
  <c r="J562" i="3"/>
  <c r="K562" i="3" s="1"/>
  <c r="L562" i="3" s="1"/>
  <c r="J563" i="3"/>
  <c r="K563" i="3" s="1"/>
  <c r="L563" i="3" s="1"/>
  <c r="J564" i="3"/>
  <c r="K564" i="3" s="1"/>
  <c r="L564" i="3" s="1"/>
  <c r="J565" i="3"/>
  <c r="K565" i="3" s="1"/>
  <c r="L565" i="3" s="1"/>
  <c r="J566" i="3"/>
  <c r="K566" i="3" s="1"/>
  <c r="L566" i="3" s="1"/>
  <c r="J567" i="3"/>
  <c r="K567" i="3" s="1"/>
  <c r="L567" i="3" s="1"/>
  <c r="J568" i="3"/>
  <c r="K568" i="3" s="1"/>
  <c r="L568" i="3" s="1"/>
  <c r="J569" i="3"/>
  <c r="K569" i="3" s="1"/>
  <c r="L569" i="3" s="1"/>
  <c r="J570" i="3"/>
  <c r="K570" i="3" s="1"/>
  <c r="L570" i="3" s="1"/>
  <c r="J571" i="3"/>
  <c r="K571" i="3" s="1"/>
  <c r="L571" i="3" s="1"/>
  <c r="J573" i="3"/>
  <c r="K573" i="3" s="1"/>
  <c r="L573" i="3" s="1"/>
  <c r="J575" i="3"/>
  <c r="K575" i="3" s="1"/>
  <c r="L575" i="3" s="1"/>
  <c r="J578" i="3"/>
  <c r="K578" i="3" s="1"/>
  <c r="L578" i="3" s="1"/>
  <c r="J579" i="3"/>
  <c r="K579" i="3" s="1"/>
  <c r="L579" i="3" s="1"/>
  <c r="J580" i="3"/>
  <c r="K580" i="3" s="1"/>
  <c r="L580" i="3" s="1"/>
  <c r="J581" i="3"/>
  <c r="K581" i="3" s="1"/>
  <c r="L581" i="3" s="1"/>
  <c r="J583" i="3"/>
  <c r="K583" i="3" s="1"/>
  <c r="L583" i="3" s="1"/>
  <c r="J584" i="3"/>
  <c r="K584" i="3" s="1"/>
  <c r="L584" i="3" s="1"/>
  <c r="J585" i="3"/>
  <c r="K585" i="3" s="1"/>
  <c r="L585" i="3" s="1"/>
  <c r="J586" i="3"/>
  <c r="K586" i="3" s="1"/>
  <c r="L586" i="3" s="1"/>
  <c r="J587" i="3"/>
  <c r="K587" i="3" s="1"/>
  <c r="L587" i="3" s="1"/>
  <c r="J589" i="3"/>
  <c r="K589" i="3" s="1"/>
  <c r="L589" i="3" s="1"/>
  <c r="J590" i="3"/>
  <c r="K590" i="3" s="1"/>
  <c r="L590" i="3" s="1"/>
  <c r="J591" i="3"/>
  <c r="K591" i="3" s="1"/>
  <c r="L591" i="3" s="1"/>
  <c r="J592" i="3"/>
  <c r="K592" i="3" s="1"/>
  <c r="L592" i="3" s="1"/>
  <c r="J594" i="3"/>
  <c r="K594" i="3" s="1"/>
  <c r="L594" i="3" s="1"/>
  <c r="J595" i="3"/>
  <c r="K595" i="3" s="1"/>
  <c r="L595" i="3" s="1"/>
  <c r="J596" i="3"/>
  <c r="K596" i="3" s="1"/>
  <c r="L596" i="3" s="1"/>
  <c r="J597" i="3"/>
  <c r="K597" i="3" s="1"/>
  <c r="L597" i="3" s="1"/>
  <c r="J599" i="3"/>
  <c r="K599" i="3" s="1"/>
  <c r="L599" i="3" s="1"/>
  <c r="J600" i="3"/>
  <c r="K600" i="3" s="1"/>
  <c r="L600" i="3" s="1"/>
  <c r="J601" i="3"/>
  <c r="K601" i="3" s="1"/>
  <c r="L601" i="3" s="1"/>
  <c r="J602" i="3"/>
  <c r="K602" i="3" s="1"/>
  <c r="L602" i="3" s="1"/>
  <c r="J603" i="3"/>
  <c r="K603" i="3" s="1"/>
  <c r="L603" i="3" s="1"/>
  <c r="J604" i="3"/>
  <c r="K604" i="3" s="1"/>
  <c r="L604" i="3" s="1"/>
  <c r="J605" i="3"/>
  <c r="K605" i="3" s="1"/>
  <c r="L605" i="3" s="1"/>
  <c r="J607" i="3"/>
  <c r="K607" i="3" s="1"/>
  <c r="L607" i="3" s="1"/>
  <c r="J608" i="3"/>
  <c r="K608" i="3" s="1"/>
  <c r="L608" i="3" s="1"/>
  <c r="J609" i="3"/>
  <c r="K609" i="3" s="1"/>
  <c r="L609" i="3" s="1"/>
  <c r="J610" i="3"/>
  <c r="K610" i="3" s="1"/>
  <c r="L610" i="3" s="1"/>
  <c r="J611" i="3"/>
  <c r="K611" i="3" s="1"/>
  <c r="L611" i="3" s="1"/>
  <c r="J612" i="3"/>
  <c r="K612" i="3" s="1"/>
  <c r="L612" i="3" s="1"/>
  <c r="J613" i="3"/>
  <c r="K613" i="3" s="1"/>
  <c r="L613" i="3" s="1"/>
  <c r="J614" i="3"/>
  <c r="K614" i="3" s="1"/>
  <c r="L614" i="3" s="1"/>
  <c r="J615" i="3"/>
  <c r="K615" i="3" s="1"/>
  <c r="L615" i="3" s="1"/>
  <c r="J616" i="3"/>
  <c r="K616" i="3" s="1"/>
  <c r="L616" i="3" s="1"/>
  <c r="J617" i="3"/>
  <c r="K617" i="3" s="1"/>
  <c r="L617" i="3" s="1"/>
  <c r="J619" i="3"/>
  <c r="K619" i="3" s="1"/>
  <c r="L619" i="3" s="1"/>
  <c r="J620" i="3"/>
  <c r="K620" i="3" s="1"/>
  <c r="L620" i="3" s="1"/>
  <c r="J621" i="3"/>
  <c r="K621" i="3" s="1"/>
  <c r="L621" i="3" s="1"/>
  <c r="J622" i="3"/>
  <c r="K622" i="3" s="1"/>
  <c r="L622" i="3" s="1"/>
  <c r="J623" i="3"/>
  <c r="K623" i="3" s="1"/>
  <c r="L623" i="3" s="1"/>
  <c r="J624" i="3"/>
  <c r="K624" i="3" s="1"/>
  <c r="L624" i="3" s="1"/>
  <c r="J625" i="3"/>
  <c r="K625" i="3" s="1"/>
  <c r="L625" i="3" s="1"/>
  <c r="J627" i="3"/>
  <c r="K627" i="3" s="1"/>
  <c r="L627" i="3" s="1"/>
  <c r="J631" i="3"/>
  <c r="K631" i="3" s="1"/>
  <c r="L631" i="3" s="1"/>
  <c r="J632" i="3"/>
  <c r="K632" i="3" s="1"/>
  <c r="L632" i="3" s="1"/>
  <c r="J634" i="3"/>
  <c r="K634" i="3" s="1"/>
  <c r="L634" i="3" s="1"/>
  <c r="J635" i="3"/>
  <c r="K635" i="3" s="1"/>
  <c r="L635" i="3" s="1"/>
  <c r="J637" i="3"/>
  <c r="K637" i="3" s="1"/>
  <c r="L637" i="3" s="1"/>
  <c r="J638" i="3"/>
  <c r="K638" i="3" s="1"/>
  <c r="L638" i="3" s="1"/>
  <c r="J639" i="3"/>
  <c r="K639" i="3" s="1"/>
  <c r="L639" i="3" s="1"/>
  <c r="J640" i="3"/>
  <c r="K640" i="3" s="1"/>
  <c r="L640" i="3" s="1"/>
  <c r="J643" i="3"/>
  <c r="K643" i="3" s="1"/>
  <c r="L643" i="3" s="1"/>
  <c r="J644" i="3"/>
  <c r="K644" i="3" s="1"/>
  <c r="L644" i="3" s="1"/>
  <c r="J642" i="1"/>
  <c r="J641" i="1" s="1"/>
  <c r="J641" i="3" s="1"/>
  <c r="K641" i="3" s="1"/>
  <c r="L641" i="3" s="1"/>
  <c r="J636" i="1"/>
  <c r="J636" i="3" s="1"/>
  <c r="K636" i="3" s="1"/>
  <c r="L636" i="3" s="1"/>
  <c r="J633" i="1"/>
  <c r="J633" i="3" s="1"/>
  <c r="K633" i="3" s="1"/>
  <c r="L633" i="3" s="1"/>
  <c r="J630" i="1"/>
  <c r="J630" i="3" s="1"/>
  <c r="K630" i="3" s="1"/>
  <c r="L630" i="3" s="1"/>
  <c r="J626" i="1"/>
  <c r="J626" i="3" s="1"/>
  <c r="K626" i="3" s="1"/>
  <c r="L626" i="3" s="1"/>
  <c r="J618" i="1"/>
  <c r="J618" i="3" s="1"/>
  <c r="K618" i="3" s="1"/>
  <c r="L618" i="3" s="1"/>
  <c r="J606" i="1"/>
  <c r="J606" i="3" s="1"/>
  <c r="K606" i="3" s="1"/>
  <c r="L606" i="3" s="1"/>
  <c r="J598" i="1"/>
  <c r="J598" i="3" s="1"/>
  <c r="K598" i="3" s="1"/>
  <c r="L598" i="3" s="1"/>
  <c r="J593" i="1"/>
  <c r="J593" i="3" s="1"/>
  <c r="K593" i="3" s="1"/>
  <c r="L593" i="3" s="1"/>
  <c r="J588" i="1"/>
  <c r="J588" i="3" s="1"/>
  <c r="K588" i="3" s="1"/>
  <c r="L588" i="3" s="1"/>
  <c r="J582" i="1"/>
  <c r="J582" i="3" s="1"/>
  <c r="K582" i="3" s="1"/>
  <c r="L582" i="3" s="1"/>
  <c r="J577" i="1"/>
  <c r="J577" i="3" s="1"/>
  <c r="K577" i="3" s="1"/>
  <c r="L577" i="3" s="1"/>
  <c r="J574" i="1"/>
  <c r="J574" i="3" s="1"/>
  <c r="K574" i="3" s="1"/>
  <c r="L574" i="3" s="1"/>
  <c r="J572" i="1"/>
  <c r="J572" i="3" s="1"/>
  <c r="K572" i="3" s="1"/>
  <c r="L572" i="3" s="1"/>
  <c r="J561" i="1"/>
  <c r="J561" i="3" s="1"/>
  <c r="K561" i="3" s="1"/>
  <c r="L561" i="3" s="1"/>
  <c r="J553" i="1"/>
  <c r="J553" i="3" s="1"/>
  <c r="K553" i="3" s="1"/>
  <c r="L553" i="3" s="1"/>
  <c r="J548" i="1"/>
  <c r="J548" i="3" s="1"/>
  <c r="K548" i="3" s="1"/>
  <c r="L548" i="3" s="1"/>
  <c r="J543" i="1"/>
  <c r="J543" i="3" s="1"/>
  <c r="K543" i="3" s="1"/>
  <c r="L543" i="3" s="1"/>
  <c r="J541" i="1"/>
  <c r="J541" i="3" s="1"/>
  <c r="K541" i="3" s="1"/>
  <c r="L541" i="3" s="1"/>
  <c r="J536" i="1"/>
  <c r="J536" i="3" s="1"/>
  <c r="K536" i="3" s="1"/>
  <c r="L536" i="3" s="1"/>
  <c r="J533" i="1"/>
  <c r="J533" i="3" s="1"/>
  <c r="K533" i="3" s="1"/>
  <c r="L533" i="3" s="1"/>
  <c r="J522" i="1"/>
  <c r="J522" i="3" s="1"/>
  <c r="K522" i="3" s="1"/>
  <c r="L522" i="3" s="1"/>
  <c r="J510" i="1"/>
  <c r="J510" i="3" s="1"/>
  <c r="K510" i="3" s="1"/>
  <c r="L510" i="3" s="1"/>
  <c r="J502" i="1"/>
  <c r="J502" i="3" s="1"/>
  <c r="K502" i="3" s="1"/>
  <c r="L502" i="3" s="1"/>
  <c r="J497" i="1"/>
  <c r="J497" i="3" s="1"/>
  <c r="K497" i="3" s="1"/>
  <c r="L497" i="3" s="1"/>
  <c r="J492" i="1"/>
  <c r="J492" i="3" s="1"/>
  <c r="K492" i="3" s="1"/>
  <c r="L492" i="3" s="1"/>
  <c r="J486" i="1"/>
  <c r="J486" i="3" s="1"/>
  <c r="K486" i="3" s="1"/>
  <c r="L486" i="3" s="1"/>
  <c r="J481" i="1"/>
  <c r="J481" i="3" s="1"/>
  <c r="K481" i="3" s="1"/>
  <c r="L481" i="3" s="1"/>
  <c r="J477" i="1"/>
  <c r="J477" i="3" s="1"/>
  <c r="K477" i="3" s="1"/>
  <c r="L477" i="3" s="1"/>
  <c r="J473" i="1"/>
  <c r="J473" i="3" s="1"/>
  <c r="K473" i="3" s="1"/>
  <c r="L473" i="3" s="1"/>
  <c r="J468" i="1"/>
  <c r="J468" i="3" s="1"/>
  <c r="K468" i="3" s="1"/>
  <c r="L468" i="3" s="1"/>
  <c r="J463" i="1"/>
  <c r="J463" i="3" s="1"/>
  <c r="K463" i="3" s="1"/>
  <c r="L463" i="3" s="1"/>
  <c r="J455" i="1"/>
  <c r="J455" i="3" s="1"/>
  <c r="K455" i="3" s="1"/>
  <c r="L455" i="3" s="1"/>
  <c r="J452" i="1"/>
  <c r="J452" i="3" s="1"/>
  <c r="K452" i="3" s="1"/>
  <c r="L452" i="3" s="1"/>
  <c r="J450" i="1"/>
  <c r="J450" i="3" s="1"/>
  <c r="K450" i="3" s="1"/>
  <c r="L450" i="3" s="1"/>
  <c r="J448" i="1"/>
  <c r="J448" i="3" s="1"/>
  <c r="K448" i="3" s="1"/>
  <c r="L448" i="3" s="1"/>
  <c r="J445" i="1"/>
  <c r="J445" i="3" s="1"/>
  <c r="K445" i="3" s="1"/>
  <c r="L445" i="3" s="1"/>
  <c r="J443" i="1"/>
  <c r="J443" i="3" s="1"/>
  <c r="K443" i="3" s="1"/>
  <c r="L443" i="3" s="1"/>
  <c r="J440" i="1"/>
  <c r="J440" i="3" s="1"/>
  <c r="K440" i="3" s="1"/>
  <c r="L440" i="3" s="1"/>
  <c r="J438" i="1"/>
  <c r="J438" i="3" s="1"/>
  <c r="K438" i="3" s="1"/>
  <c r="L438" i="3" s="1"/>
  <c r="J436" i="1"/>
  <c r="J436" i="3" s="1"/>
  <c r="K436" i="3" s="1"/>
  <c r="L436" i="3" s="1"/>
  <c r="J434" i="1"/>
  <c r="J434" i="3" s="1"/>
  <c r="K434" i="3" s="1"/>
  <c r="L434" i="3" s="1"/>
  <c r="J432" i="1"/>
  <c r="J432" i="3" s="1"/>
  <c r="K432" i="3" s="1"/>
  <c r="L432" i="3" s="1"/>
  <c r="J430" i="1"/>
  <c r="J430" i="3" s="1"/>
  <c r="K430" i="3" s="1"/>
  <c r="L430" i="3" s="1"/>
  <c r="J428" i="1"/>
  <c r="J428" i="3" s="1"/>
  <c r="K428" i="3" s="1"/>
  <c r="L428" i="3" s="1"/>
  <c r="J426" i="1"/>
  <c r="J426" i="3" s="1"/>
  <c r="K426" i="3" s="1"/>
  <c r="L426" i="3" s="1"/>
  <c r="J421" i="1"/>
  <c r="J421" i="3" s="1"/>
  <c r="K421" i="3" s="1"/>
  <c r="L421" i="3" s="1"/>
  <c r="J415" i="1"/>
  <c r="J415" i="3" s="1"/>
  <c r="K415" i="3" s="1"/>
  <c r="L415" i="3" s="1"/>
  <c r="J409" i="1"/>
  <c r="J409" i="3" s="1"/>
  <c r="K409" i="3" s="1"/>
  <c r="L409" i="3" s="1"/>
  <c r="J406" i="1"/>
  <c r="J406" i="3" s="1"/>
  <c r="K406" i="3" s="1"/>
  <c r="L406" i="3" s="1"/>
  <c r="J398" i="1"/>
  <c r="J398" i="3" s="1"/>
  <c r="K398" i="3" s="1"/>
  <c r="L398" i="3" s="1"/>
  <c r="J391" i="1"/>
  <c r="J391" i="3" s="1"/>
  <c r="K391" i="3" s="1"/>
  <c r="L391" i="3" s="1"/>
  <c r="J384" i="1"/>
  <c r="J384" i="3" s="1"/>
  <c r="K384" i="3" s="1"/>
  <c r="L384" i="3" s="1"/>
  <c r="J377" i="1"/>
  <c r="J377" i="3" s="1"/>
  <c r="K377" i="3" s="1"/>
  <c r="L377" i="3" s="1"/>
  <c r="J373" i="1"/>
  <c r="J372" i="1" s="1"/>
  <c r="J372" i="3" s="1"/>
  <c r="K372" i="3" s="1"/>
  <c r="L372" i="3" s="1"/>
  <c r="J369" i="1"/>
  <c r="J369" i="3" s="1"/>
  <c r="K369" i="3" s="1"/>
  <c r="L369" i="3" s="1"/>
  <c r="J367" i="1"/>
  <c r="J367" i="3" s="1"/>
  <c r="K367" i="3" s="1"/>
  <c r="L367" i="3" s="1"/>
  <c r="J364" i="1"/>
  <c r="J363" i="1" s="1"/>
  <c r="J363" i="3" s="1"/>
  <c r="K363" i="3" s="1"/>
  <c r="L363" i="3" s="1"/>
  <c r="J359" i="1"/>
  <c r="J359" i="3" s="1"/>
  <c r="K359" i="3" s="1"/>
  <c r="L359" i="3" s="1"/>
  <c r="J356" i="1"/>
  <c r="J356" i="3" s="1"/>
  <c r="K356" i="3" s="1"/>
  <c r="L356" i="3" s="1"/>
  <c r="J354" i="1"/>
  <c r="J354" i="3" s="1"/>
  <c r="K354" i="3" s="1"/>
  <c r="L354" i="3" s="1"/>
  <c r="J352" i="1"/>
  <c r="J352" i="3" s="1"/>
  <c r="K352" i="3" s="1"/>
  <c r="L352" i="3" s="1"/>
  <c r="J350" i="1"/>
  <c r="J347" i="1"/>
  <c r="J347" i="3" s="1"/>
  <c r="K347" i="3" s="1"/>
  <c r="L347" i="3" s="1"/>
  <c r="J345" i="1"/>
  <c r="J345" i="3" s="1"/>
  <c r="K345" i="3" s="1"/>
  <c r="L345" i="3" s="1"/>
  <c r="J342" i="1"/>
  <c r="J342" i="3" s="1"/>
  <c r="K342" i="3" s="1"/>
  <c r="L342" i="3" s="1"/>
  <c r="J340" i="1"/>
  <c r="J340" i="3" s="1"/>
  <c r="K340" i="3" s="1"/>
  <c r="L340" i="3" s="1"/>
  <c r="J338" i="1"/>
  <c r="J338" i="3" s="1"/>
  <c r="K338" i="3" s="1"/>
  <c r="L338" i="3" s="1"/>
  <c r="J336" i="1"/>
  <c r="J336" i="3" s="1"/>
  <c r="K336" i="3" s="1"/>
  <c r="L336" i="3" s="1"/>
  <c r="J330" i="1"/>
  <c r="J330" i="3" s="1"/>
  <c r="K330" i="3" s="1"/>
  <c r="L330" i="3" s="1"/>
  <c r="J323" i="1"/>
  <c r="J323" i="3" s="1"/>
  <c r="K323" i="3" s="1"/>
  <c r="L323" i="3" s="1"/>
  <c r="J319" i="1"/>
  <c r="J319" i="3" s="1"/>
  <c r="K319" i="3" s="1"/>
  <c r="L319" i="3" s="1"/>
  <c r="J313" i="1"/>
  <c r="J313" i="3" s="1"/>
  <c r="K313" i="3" s="1"/>
  <c r="L313" i="3" s="1"/>
  <c r="J310" i="1"/>
  <c r="J310" i="3" s="1"/>
  <c r="K310" i="3" s="1"/>
  <c r="L310" i="3" s="1"/>
  <c r="J308" i="1"/>
  <c r="J308" i="3" s="1"/>
  <c r="K308" i="3" s="1"/>
  <c r="L308" i="3" s="1"/>
  <c r="J301" i="1"/>
  <c r="J301" i="3" s="1"/>
  <c r="K301" i="3" s="1"/>
  <c r="L301" i="3" s="1"/>
  <c r="J288" i="1"/>
  <c r="J288" i="3" s="1"/>
  <c r="K288" i="3" s="1"/>
  <c r="L288" i="3" s="1"/>
  <c r="J282" i="1"/>
  <c r="J282" i="3" s="1"/>
  <c r="K282" i="3" s="1"/>
  <c r="L282" i="3" s="1"/>
  <c r="J276" i="1"/>
  <c r="J276" i="3" s="1"/>
  <c r="K276" i="3" s="1"/>
  <c r="L276" i="3" s="1"/>
  <c r="J268" i="1"/>
  <c r="J268" i="3" s="1"/>
  <c r="K268" i="3" s="1"/>
  <c r="L268" i="3" s="1"/>
  <c r="J226" i="1"/>
  <c r="J226" i="3" s="1"/>
  <c r="K226" i="3" s="1"/>
  <c r="L226" i="3" s="1"/>
  <c r="J219" i="1"/>
  <c r="J219" i="3" s="1"/>
  <c r="K219" i="3" s="1"/>
  <c r="L219" i="3" s="1"/>
  <c r="J215" i="1"/>
  <c r="J215" i="3" s="1"/>
  <c r="K215" i="3" s="1"/>
  <c r="L215" i="3" s="1"/>
  <c r="J211" i="1"/>
  <c r="J211" i="3" s="1"/>
  <c r="K211" i="3" s="1"/>
  <c r="L211" i="3" s="1"/>
  <c r="J208" i="1"/>
  <c r="J208" i="3" s="1"/>
  <c r="K208" i="3" s="1"/>
  <c r="L208" i="3" s="1"/>
  <c r="J206" i="1"/>
  <c r="J206" i="3" s="1"/>
  <c r="K206" i="3" s="1"/>
  <c r="L206" i="3" s="1"/>
  <c r="J204" i="1"/>
  <c r="J204" i="3" s="1"/>
  <c r="K204" i="3" s="1"/>
  <c r="L204" i="3" s="1"/>
  <c r="J200" i="1"/>
  <c r="J200" i="3" s="1"/>
  <c r="K200" i="3" s="1"/>
  <c r="L200" i="3" s="1"/>
  <c r="J198" i="1"/>
  <c r="J198" i="3" s="1"/>
  <c r="K198" i="3" s="1"/>
  <c r="L198" i="3" s="1"/>
  <c r="J190" i="1"/>
  <c r="J190" i="3" s="1"/>
  <c r="K190" i="3" s="1"/>
  <c r="L190" i="3" s="1"/>
  <c r="J183" i="1"/>
  <c r="J183" i="3" s="1"/>
  <c r="K183" i="3" s="1"/>
  <c r="L183" i="3" s="1"/>
  <c r="J178" i="1"/>
  <c r="J178" i="3" s="1"/>
  <c r="K178" i="3" s="1"/>
  <c r="L178" i="3" s="1"/>
  <c r="J173" i="1"/>
  <c r="J173" i="3" s="1"/>
  <c r="K173" i="3" s="1"/>
  <c r="L173" i="3" s="1"/>
  <c r="J170" i="1"/>
  <c r="J170" i="3" s="1"/>
  <c r="K170" i="3" s="1"/>
  <c r="L170" i="3" s="1"/>
  <c r="J163" i="1"/>
  <c r="J163" i="3" s="1"/>
  <c r="K163" i="3" s="1"/>
  <c r="L163" i="3" s="1"/>
  <c r="J160" i="1"/>
  <c r="J160" i="3" s="1"/>
  <c r="K160" i="3" s="1"/>
  <c r="L160" i="3" s="1"/>
  <c r="J158" i="1"/>
  <c r="J158" i="3" s="1"/>
  <c r="K158" i="3" s="1"/>
  <c r="L158" i="3" s="1"/>
  <c r="J156" i="1"/>
  <c r="J156" i="3" s="1"/>
  <c r="K156" i="3" s="1"/>
  <c r="L156" i="3" s="1"/>
  <c r="J154" i="1"/>
  <c r="J154" i="3" s="1"/>
  <c r="K154" i="3" s="1"/>
  <c r="L154" i="3" s="1"/>
  <c r="J152" i="1"/>
  <c r="J152" i="3" s="1"/>
  <c r="K152" i="3" s="1"/>
  <c r="L152" i="3" s="1"/>
  <c r="J150" i="1"/>
  <c r="J150" i="3" s="1"/>
  <c r="K150" i="3" s="1"/>
  <c r="L150" i="3" s="1"/>
  <c r="J148" i="1"/>
  <c r="J148" i="3" s="1"/>
  <c r="K148" i="3" s="1"/>
  <c r="L148" i="3" s="1"/>
  <c r="J146" i="1"/>
  <c r="J146" i="3" s="1"/>
  <c r="K146" i="3" s="1"/>
  <c r="L146" i="3" s="1"/>
  <c r="J144" i="1"/>
  <c r="J144" i="3" s="1"/>
  <c r="K144" i="3" s="1"/>
  <c r="L144" i="3" s="1"/>
  <c r="J138" i="1"/>
  <c r="J138" i="3" s="1"/>
  <c r="K138" i="3" s="1"/>
  <c r="L138" i="3" s="1"/>
  <c r="J136" i="1"/>
  <c r="J136" i="3" s="1"/>
  <c r="K136" i="3" s="1"/>
  <c r="L136" i="3" s="1"/>
  <c r="J134" i="1"/>
  <c r="J134" i="3" s="1"/>
  <c r="K134" i="3" s="1"/>
  <c r="L134" i="3" s="1"/>
  <c r="J132" i="1"/>
  <c r="J132" i="3" s="1"/>
  <c r="K132" i="3" s="1"/>
  <c r="L132" i="3" s="1"/>
  <c r="J130" i="1"/>
  <c r="J130" i="3" s="1"/>
  <c r="K130" i="3" s="1"/>
  <c r="L130" i="3" s="1"/>
  <c r="J125" i="1"/>
  <c r="J125" i="3" s="1"/>
  <c r="K125" i="3" s="1"/>
  <c r="L125" i="3" s="1"/>
  <c r="J123" i="1"/>
  <c r="J123" i="3" s="1"/>
  <c r="K123" i="3" s="1"/>
  <c r="L123" i="3" s="1"/>
  <c r="J121" i="1"/>
  <c r="J121" i="3" s="1"/>
  <c r="K121" i="3" s="1"/>
  <c r="L121" i="3" s="1"/>
  <c r="J119" i="1"/>
  <c r="J119" i="3" s="1"/>
  <c r="K119" i="3" s="1"/>
  <c r="L119" i="3" s="1"/>
  <c r="J114" i="1"/>
  <c r="J114" i="3" s="1"/>
  <c r="K114" i="3" s="1"/>
  <c r="L114" i="3" s="1"/>
  <c r="J112" i="1"/>
  <c r="J112" i="3" s="1"/>
  <c r="K112" i="3" s="1"/>
  <c r="L112" i="3" s="1"/>
  <c r="J110" i="1"/>
  <c r="J110" i="3" s="1"/>
  <c r="K110" i="3" s="1"/>
  <c r="L110" i="3" s="1"/>
  <c r="J107" i="1"/>
  <c r="J107" i="3" s="1"/>
  <c r="K107" i="3" s="1"/>
  <c r="L107" i="3" s="1"/>
  <c r="J103" i="1"/>
  <c r="J103" i="3" s="1"/>
  <c r="K103" i="3" s="1"/>
  <c r="L103" i="3" s="1"/>
  <c r="J101" i="1"/>
  <c r="J101" i="3" s="1"/>
  <c r="K101" i="3" s="1"/>
  <c r="L101" i="3" s="1"/>
  <c r="J99" i="1"/>
  <c r="J99" i="3" s="1"/>
  <c r="K99" i="3" s="1"/>
  <c r="L99" i="3" s="1"/>
  <c r="J97" i="1"/>
  <c r="J97" i="3" s="1"/>
  <c r="K97" i="3" s="1"/>
  <c r="L97" i="3" s="1"/>
  <c r="J92" i="1"/>
  <c r="J92" i="3" s="1"/>
  <c r="K92" i="3" s="1"/>
  <c r="L92" i="3" s="1"/>
  <c r="J90" i="1"/>
  <c r="J83" i="1"/>
  <c r="J82" i="1" s="1"/>
  <c r="J82" i="3" s="1"/>
  <c r="K82" i="3" s="1"/>
  <c r="L82" i="3" s="1"/>
  <c r="J79" i="1"/>
  <c r="J79" i="3" s="1"/>
  <c r="K79" i="3" s="1"/>
  <c r="L79" i="3" s="1"/>
  <c r="J75" i="1"/>
  <c r="J75" i="3" s="1"/>
  <c r="K75" i="3" s="1"/>
  <c r="L75" i="3" s="1"/>
  <c r="J72" i="1"/>
  <c r="J72" i="3" s="1"/>
  <c r="K72" i="3" s="1"/>
  <c r="L72" i="3" s="1"/>
  <c r="J68" i="1"/>
  <c r="J68" i="3" s="1"/>
  <c r="K68" i="3" s="1"/>
  <c r="L68" i="3" s="1"/>
  <c r="J64" i="1"/>
  <c r="J64" i="3" s="1"/>
  <c r="K64" i="3" s="1"/>
  <c r="L64" i="3" s="1"/>
  <c r="J60" i="1"/>
  <c r="J60" i="3" s="1"/>
  <c r="K60" i="3" s="1"/>
  <c r="L60" i="3" s="1"/>
  <c r="J56" i="1"/>
  <c r="J56" i="3" s="1"/>
  <c r="K56" i="3" s="1"/>
  <c r="L56" i="3" s="1"/>
  <c r="J53" i="1"/>
  <c r="J53" i="3" s="1"/>
  <c r="K53" i="3" s="1"/>
  <c r="L53" i="3" s="1"/>
  <c r="J50" i="1"/>
  <c r="J50" i="3" s="1"/>
  <c r="K50" i="3" s="1"/>
  <c r="L50" i="3" s="1"/>
  <c r="J43" i="1"/>
  <c r="J43" i="3" s="1"/>
  <c r="K43" i="3" s="1"/>
  <c r="L43" i="3" s="1"/>
  <c r="J40" i="1"/>
  <c r="J40" i="3" s="1"/>
  <c r="K40" i="3" s="1"/>
  <c r="L40" i="3" s="1"/>
  <c r="J37" i="1"/>
  <c r="J37" i="3" s="1"/>
  <c r="K37" i="3" s="1"/>
  <c r="L37" i="3" s="1"/>
  <c r="J30" i="1"/>
  <c r="J30" i="3" s="1"/>
  <c r="K30" i="3" s="1"/>
  <c r="L30" i="3" s="1"/>
  <c r="J27" i="1"/>
  <c r="J27" i="3" s="1"/>
  <c r="K27" i="3" s="1"/>
  <c r="L27" i="3" s="1"/>
  <c r="J25" i="1"/>
  <c r="J25" i="3" s="1"/>
  <c r="K25" i="3" s="1"/>
  <c r="L25" i="3" s="1"/>
  <c r="J20" i="1"/>
  <c r="J20" i="3" s="1"/>
  <c r="K20" i="3" s="1"/>
  <c r="L20" i="3" s="1"/>
  <c r="J18" i="1"/>
  <c r="J18" i="3" s="1"/>
  <c r="K18" i="3" s="1"/>
  <c r="L18" i="3" s="1"/>
  <c r="J16" i="1"/>
  <c r="J16" i="3" s="1"/>
  <c r="K16" i="3" s="1"/>
  <c r="L16" i="3" s="1"/>
  <c r="J14" i="1"/>
  <c r="J11" i="1"/>
  <c r="J11" i="3" s="1"/>
  <c r="K11" i="3" s="1"/>
  <c r="L11" i="3" s="1"/>
  <c r="J364" i="3" l="1"/>
  <c r="K364" i="3" s="1"/>
  <c r="L364" i="3" s="1"/>
  <c r="J83" i="3"/>
  <c r="K83" i="3" s="1"/>
  <c r="L83" i="3" s="1"/>
  <c r="J373" i="3"/>
  <c r="K373" i="3" s="1"/>
  <c r="L373" i="3" s="1"/>
  <c r="J10" i="1"/>
  <c r="J10" i="3" s="1"/>
  <c r="K10" i="3" s="1"/>
  <c r="L10" i="3" s="1"/>
  <c r="J89" i="1"/>
  <c r="J89" i="3" s="1"/>
  <c r="K89" i="3" s="1"/>
  <c r="L89" i="3" s="1"/>
  <c r="J349" i="1"/>
  <c r="J349" i="3" s="1"/>
  <c r="K349" i="3" s="1"/>
  <c r="L349" i="3" s="1"/>
  <c r="J480" i="1"/>
  <c r="J480" i="3" s="1"/>
  <c r="K480" i="3" s="1"/>
  <c r="L480" i="3" s="1"/>
  <c r="J535" i="1"/>
  <c r="J535" i="3" s="1"/>
  <c r="K535" i="3" s="1"/>
  <c r="L535" i="3" s="1"/>
  <c r="J350" i="3"/>
  <c r="K350" i="3" s="1"/>
  <c r="L350" i="3" s="1"/>
  <c r="J90" i="3"/>
  <c r="K90" i="3" s="1"/>
  <c r="L90" i="3" s="1"/>
  <c r="J14" i="3"/>
  <c r="K14" i="3" s="1"/>
  <c r="L14" i="3" s="1"/>
  <c r="J642" i="3"/>
  <c r="K642" i="3" s="1"/>
  <c r="L642" i="3" s="1"/>
  <c r="J312" i="1"/>
  <c r="J312" i="3" s="1"/>
  <c r="K312" i="3" s="1"/>
  <c r="L312" i="3" s="1"/>
  <c r="J59" i="1"/>
  <c r="J59" i="3" s="1"/>
  <c r="K59" i="3" s="1"/>
  <c r="L59" i="3" s="1"/>
  <c r="J29" i="1"/>
  <c r="J29" i="3" s="1"/>
  <c r="K29" i="3" s="1"/>
  <c r="L29" i="3" s="1"/>
  <c r="J210" i="1"/>
  <c r="J210" i="3" s="1"/>
  <c r="K210" i="3" s="1"/>
  <c r="L210" i="3" s="1"/>
  <c r="J576" i="1"/>
  <c r="J576" i="3" s="1"/>
  <c r="K576" i="3" s="1"/>
  <c r="L576" i="3" s="1"/>
  <c r="J629" i="1"/>
  <c r="J329" i="1"/>
  <c r="J329" i="3" s="1"/>
  <c r="K329" i="3" s="1"/>
  <c r="L329" i="3" s="1"/>
  <c r="J366" i="1"/>
  <c r="J129" i="1"/>
  <c r="J129" i="3" s="1"/>
  <c r="K129" i="3" s="1"/>
  <c r="L129" i="3" s="1"/>
  <c r="J143" i="1"/>
  <c r="J143" i="3" s="1"/>
  <c r="K143" i="3" s="1"/>
  <c r="L143" i="3" s="1"/>
  <c r="J162" i="1"/>
  <c r="J162" i="3" s="1"/>
  <c r="K162" i="3" s="1"/>
  <c r="L162" i="3" s="1"/>
  <c r="J203" i="1"/>
  <c r="J203" i="3" s="1"/>
  <c r="K203" i="3" s="1"/>
  <c r="L203" i="3" s="1"/>
  <c r="J307" i="1"/>
  <c r="J307" i="3" s="1"/>
  <c r="K307" i="3" s="1"/>
  <c r="L307" i="3" s="1"/>
  <c r="J420" i="1"/>
  <c r="J420" i="3" s="1"/>
  <c r="K420" i="3" s="1"/>
  <c r="L420" i="3" s="1"/>
  <c r="J118" i="1"/>
  <c r="J118" i="3" s="1"/>
  <c r="K118" i="3" s="1"/>
  <c r="L118" i="3" s="1"/>
  <c r="J376" i="1"/>
  <c r="J376" i="3" s="1"/>
  <c r="K376" i="3" s="1"/>
  <c r="L376" i="3" s="1"/>
  <c r="J442" i="1"/>
  <c r="J442" i="3" s="1"/>
  <c r="K442" i="3" s="1"/>
  <c r="L442" i="3" s="1"/>
  <c r="J96" i="1"/>
  <c r="J96" i="3" s="1"/>
  <c r="K96" i="3" s="1"/>
  <c r="L96" i="3" s="1"/>
  <c r="J109" i="1"/>
  <c r="J109" i="3" s="1"/>
  <c r="K109" i="3" s="1"/>
  <c r="L109" i="3" s="1"/>
  <c r="J225" i="1"/>
  <c r="J225" i="3" s="1"/>
  <c r="K225" i="3" s="1"/>
  <c r="L225" i="3" s="1"/>
  <c r="J454" i="1"/>
  <c r="J454" i="3" s="1"/>
  <c r="K454" i="3" s="1"/>
  <c r="L454" i="3" s="1"/>
  <c r="J362" i="1" l="1"/>
  <c r="J362" i="3" s="1"/>
  <c r="K362" i="3" s="1"/>
  <c r="L362" i="3" s="1"/>
  <c r="J366" i="3"/>
  <c r="K366" i="3" s="1"/>
  <c r="L366" i="3" s="1"/>
  <c r="J9" i="1"/>
  <c r="J9" i="3" s="1"/>
  <c r="K9" i="3" s="1"/>
  <c r="L9" i="3" s="1"/>
  <c r="J628" i="1"/>
  <c r="J628" i="3" s="1"/>
  <c r="K628" i="3" s="1"/>
  <c r="L628" i="3" s="1"/>
  <c r="J629" i="3"/>
  <c r="K629" i="3" s="1"/>
  <c r="L629" i="3" s="1"/>
  <c r="J375" i="1"/>
  <c r="J375" i="3" s="1"/>
  <c r="K375" i="3" s="1"/>
  <c r="L375" i="3" s="1"/>
  <c r="J88" i="1"/>
  <c r="J88" i="3" s="1"/>
  <c r="K88" i="3" s="1"/>
  <c r="L88" i="3" s="1"/>
  <c r="J142" i="1"/>
  <c r="J142" i="3" s="1"/>
  <c r="K142" i="3" s="1"/>
  <c r="L142" i="3" s="1"/>
  <c r="L645" i="3" l="1"/>
  <c r="K645" i="3"/>
  <c r="J645" i="3"/>
  <c r="J645" i="1"/>
</calcChain>
</file>

<file path=xl/sharedStrings.xml><?xml version="1.0" encoding="utf-8"?>
<sst xmlns="http://schemas.openxmlformats.org/spreadsheetml/2006/main" count="1322" uniqueCount="435">
  <si>
    <t>FONKSİYONEL KOD</t>
  </si>
  <si>
    <t>EKONOMİK KOD</t>
  </si>
  <si>
    <t xml:space="preserve"> </t>
  </si>
  <si>
    <t>Tahmini</t>
  </si>
  <si>
    <t>I</t>
  </si>
  <si>
    <t>II</t>
  </si>
  <si>
    <t>III</t>
  </si>
  <si>
    <t>IV</t>
  </si>
  <si>
    <t>Gider</t>
  </si>
  <si>
    <t>07</t>
  </si>
  <si>
    <t>02</t>
  </si>
  <si>
    <t>03</t>
  </si>
  <si>
    <t>PERSONEL GİDERLERİ</t>
  </si>
  <si>
    <t>MEMURLAR</t>
  </si>
  <si>
    <t>Temel Maaşlar</t>
  </si>
  <si>
    <t>Taban Aylık</t>
  </si>
  <si>
    <t>Zamlar ve Tazminatlar</t>
  </si>
  <si>
    <t>Ödenekler</t>
  </si>
  <si>
    <t>Sosyal Haklar</t>
  </si>
  <si>
    <t>Ek Çalışma Karşılıkları</t>
  </si>
  <si>
    <t>İş Sağlığı ve Güvenliği Hiz.Görevlendirme Ücretleri</t>
  </si>
  <si>
    <t>Nöbet Ücretleri (Memur 4/A)</t>
  </si>
  <si>
    <t>Nöbet Ücretleri (Sözleşmeli Personel 4/B)</t>
  </si>
  <si>
    <t>Ödül ve İkramiyeler</t>
  </si>
  <si>
    <t>Diğer Personel Giderleri</t>
  </si>
  <si>
    <t>SÖZLEŞMELİ  PERSONEL</t>
  </si>
  <si>
    <t>Ücretler</t>
  </si>
  <si>
    <t>657 S.K. 4/B Sözleşmeli Personel Ücretleri</t>
  </si>
  <si>
    <t>Kadro Karşılığı Sözleşmeli Personel Ücretleri</t>
  </si>
  <si>
    <t>Akademik Sözleşmeli Personelin Ücretleri</t>
  </si>
  <si>
    <t>Yabancı Uyruklu Sözleşmeli Personelin Ücretleri</t>
  </si>
  <si>
    <t>Sözleşmeli Sanatçıların  Ücretleri</t>
  </si>
  <si>
    <t>Diğer Sözleşmeli Personel Ücretleri</t>
  </si>
  <si>
    <t>657 S.K. 4/B Sözleşmeli Personel Zam ve Tazminatları</t>
  </si>
  <si>
    <t>Diğer Sözleşmeli Personel Zam ve Tazminatları</t>
  </si>
  <si>
    <t>657 S.K. 4/B Sözleşmeli Personel Ödenekleri</t>
  </si>
  <si>
    <t>Diğer Sözleşmeli Personel Ödenekleri</t>
  </si>
  <si>
    <t>657 S.K. 4/B Sözleşmeli Personel Sosyal Hakları</t>
  </si>
  <si>
    <t>Kadro Karşılığı Sözleşmeli Personel Sosyal Hakları</t>
  </si>
  <si>
    <t>Akademik Sözleşmeli Personelin Sosyal Hakları</t>
  </si>
  <si>
    <t>Yabancı Uyruklu Sözleşmeli Personelin Sosyal Hakları</t>
  </si>
  <si>
    <t>Sözleşmeli Sanatçıların Sosyal Hakları</t>
  </si>
  <si>
    <t>Diğer Sözleşmeli Personelin Sosyal Hakları</t>
  </si>
  <si>
    <t>657 S.K. 4/B Sözleşmeli Personelin Ek Çalışma Karşılıkları</t>
  </si>
  <si>
    <t>Diğer Sözleşmeli Personelin Ek Çalışma Karşılıkları</t>
  </si>
  <si>
    <t>657 S.K. 4/B Sözleşmeli Personelin Ödül ve İkramiyeleri</t>
  </si>
  <si>
    <t>Diğer Sözleşmeli Personel Ödül ve İkramiyelerin</t>
  </si>
  <si>
    <t>Sözleşmeli Personelin Diğer Giderleri</t>
  </si>
  <si>
    <t>657 S.K. 4/B Sözleşmeli Personelin Diğer Giderleri</t>
  </si>
  <si>
    <t>Diğer Sözleşmeli Personelin Diğer Giderleri</t>
  </si>
  <si>
    <t>İŞÇİLER</t>
  </si>
  <si>
    <t>İşçilerin Ücretleri</t>
  </si>
  <si>
    <t>Sürekli İşçilerin Ücretleri</t>
  </si>
  <si>
    <t>Geçici İşçilerin Ücretleri</t>
  </si>
  <si>
    <t>375 S.KHK Geç.23. Md.Kaps.Sür.İşçi Kad.Geç.İşçi Ücr.</t>
  </si>
  <si>
    <t>İşçilerin İhbar ve Kıdem Tazminatları</t>
  </si>
  <si>
    <t>Sürekli İşçilerin İhbar ve Kıdem Tazminatları</t>
  </si>
  <si>
    <t>Geçici İşçilerin İhbar ve Kıdem Tazminatları</t>
  </si>
  <si>
    <t>375 S.KHK Geç.23. Md.Kaps.Sür.İşçi Kad.Geç.İşçi Kd.Tz.</t>
  </si>
  <si>
    <t>İşçilerin Sosyal Hakları</t>
  </si>
  <si>
    <t>Sürekli İşçilerin Sosyal Hakları</t>
  </si>
  <si>
    <t>Geçici İşçilerin Sosyal Hakları</t>
  </si>
  <si>
    <t>375 S.KHK Geç.23. Md.Kaps.Sür.İşçi Kad.Geç.İşçi Sos.Hk.</t>
  </si>
  <si>
    <t>İşçilerin Fazla Mesaileri</t>
  </si>
  <si>
    <t>Sürekli İşçilerin Fazla Mesaileri</t>
  </si>
  <si>
    <t>375 S.KHK Geç.23. Md.Kaps.Sür.İşçi Kad.Geç.İşçi Faz.Mes.</t>
  </si>
  <si>
    <t>İşçilerin Ödül ve İkramiyeleri</t>
  </si>
  <si>
    <t>Sürekli İşçilerin Ödül ve İkramiyeleri</t>
  </si>
  <si>
    <t>Geçici İşçilerin Ödül ve İkramiyeleri</t>
  </si>
  <si>
    <t>375 S.KHK Geç.23. Md.Kaps.Sür.İşçi Kad.Geç.İşçi Öd. Ve İkr.</t>
  </si>
  <si>
    <t>İşçilerin Diğer Ödemeleri</t>
  </si>
  <si>
    <t>Sürekli İşçilerin Diğer Ödemeleri</t>
  </si>
  <si>
    <t>Geçici İşçilerin Diğer Ödemeleri</t>
  </si>
  <si>
    <t>GEÇİCİ PERSONEL</t>
  </si>
  <si>
    <t>Vizesiz Geçici İşçilerin Ücretleri</t>
  </si>
  <si>
    <t>Aday Çırak, Çırak ve Stajyer Öğrencilerin Ücretleri</t>
  </si>
  <si>
    <t>Usta Öğreticilere Yapılacak Ödemeler</t>
  </si>
  <si>
    <t>Kısmi Zamanlı Çalışanların Ücretleri</t>
  </si>
  <si>
    <t>SOSYAL GÜVENLİK KURUMLARINA DEVLET PRİMİ GİDERLERİ</t>
  </si>
  <si>
    <t>Emekli Sandığına</t>
  </si>
  <si>
    <t>Sosyal Güvenlik Kurumuna</t>
  </si>
  <si>
    <t>Sosyal Güvenlik Primi Ödemeleri</t>
  </si>
  <si>
    <t>Sağlık Primi Ödemeleri</t>
  </si>
  <si>
    <t>Prim Farkı Ödemeleri</t>
  </si>
  <si>
    <t>SÖZLEŞMELİ PERSONEL</t>
  </si>
  <si>
    <t>Sosyal Sigortalar Kurumuna</t>
  </si>
  <si>
    <t>İşsizlik Sigortası Fonuna</t>
  </si>
  <si>
    <t>Diğer Sigorta Kurumlarına</t>
  </si>
  <si>
    <t>Geçici Personel</t>
  </si>
  <si>
    <t>DİĞER PERSONEL</t>
  </si>
  <si>
    <t>Özel Sigorta Prim Giderleri</t>
  </si>
  <si>
    <t>Mal ve Hizmet Alım Giderleri</t>
  </si>
  <si>
    <t>Üretime Yönelik Mal ve Malzeme Alımları</t>
  </si>
  <si>
    <t>Hammadde Alımları</t>
  </si>
  <si>
    <t>Gıda Ürünleri İçecekler ve Tütün Alımları</t>
  </si>
  <si>
    <t>Tekstil ve Tekstil Ürünler Deri ve Deri Ürünleri Alımları</t>
  </si>
  <si>
    <t>Kereste ve Kereste Ürünleri Alımları</t>
  </si>
  <si>
    <t>Kağıt ve Kağıt Ürünleri Alımları</t>
  </si>
  <si>
    <t>Kimyevi Ürün Alımları</t>
  </si>
  <si>
    <t>Kauçuk ve Plastik Ürün Alımları</t>
  </si>
  <si>
    <t>Metal Ürünü alımları</t>
  </si>
  <si>
    <t>Diğer Mal ve Malzeme Alımları</t>
  </si>
  <si>
    <t>Tüketime Yönelik Mal ve Malzeme Alımları</t>
  </si>
  <si>
    <t>Kırtasiye ve Büro Malzemesi Alımları</t>
  </si>
  <si>
    <t>Kırtasiye Alımları</t>
  </si>
  <si>
    <t>Büro Malzemesi Alımları</t>
  </si>
  <si>
    <t>Periyodik Yayın Alımları</t>
  </si>
  <si>
    <t>Diğer Yayın Alımları</t>
  </si>
  <si>
    <t>Baskı ve Cilt Giderleri</t>
  </si>
  <si>
    <t>Diğer Kırtasiye ve Büro Malzemesi Alımları</t>
  </si>
  <si>
    <t>Su ve Temizlik Malzemesi Alımları</t>
  </si>
  <si>
    <t>Su Alımları</t>
  </si>
  <si>
    <t>Temizlik Malzemesi Alımları</t>
  </si>
  <si>
    <t>Enerji Alımları</t>
  </si>
  <si>
    <t>Yakacak Alımları</t>
  </si>
  <si>
    <t>Akaryakıt ve Yağ Alımları</t>
  </si>
  <si>
    <t>Elektrik Alımları</t>
  </si>
  <si>
    <t>Diğer Enerji Alımları</t>
  </si>
  <si>
    <t>Yiyecek, İçecek ve Yem Alımları</t>
  </si>
  <si>
    <t>Yiyecek Alımları (Bedelen İaşe Dahil)</t>
  </si>
  <si>
    <t>İçecek Alımları</t>
  </si>
  <si>
    <t>Yem Alımları</t>
  </si>
  <si>
    <t>Diğer Yiyecek, İçecek ve Yem Alımları</t>
  </si>
  <si>
    <t xml:space="preserve">Giyim ve Kuşam Alımları </t>
  </si>
  <si>
    <t>Giyecek Alımları (Kişisel kuşam ve donanım dahil)</t>
  </si>
  <si>
    <t>Spor Malzemeleri Alımları</t>
  </si>
  <si>
    <t>Tören Malzemeleri Alımları</t>
  </si>
  <si>
    <t>Bando Malzemeleri Alımları</t>
  </si>
  <si>
    <t>Kuşam Alımları (Sadece Hayvan Kuşamları)</t>
  </si>
  <si>
    <t>Diğer Giyim ve Kuşam Alımları</t>
  </si>
  <si>
    <t>Özel Malzeme Alımları</t>
  </si>
  <si>
    <t>Laboratuvar Malzemesi ile Kimyevi ve Temrinlik Malzeme Alımları</t>
  </si>
  <si>
    <t>Tıbbi Malzeme Alımları</t>
  </si>
  <si>
    <t>Zirai Malzeme ve İlaç Alımları</t>
  </si>
  <si>
    <t>Canlı Hayvan Alım, Bakım ve Diğer Giderleri</t>
  </si>
  <si>
    <t>Tıbbi İlaç Alımları</t>
  </si>
  <si>
    <t>Biyokimyasal ve Gaz Mad. İçeren Kimyevi Malzeme Alımları</t>
  </si>
  <si>
    <t>Diğer Özel Malzeme Alımları</t>
  </si>
  <si>
    <t>Güvenlik ve Savunmaya Yönelik Mal, Malzeme ve Hizmet Alımları</t>
  </si>
  <si>
    <t>Güvenlik, Koruma ve Gösteri Amaçlı Tüketim Malzemeleri Alımları</t>
  </si>
  <si>
    <t>Diğer Tüketim Mal ve Malzemesi Alımları</t>
  </si>
  <si>
    <t>Bahçe Malzemesi Alımları ile Yapım ve Bakım Giderleri</t>
  </si>
  <si>
    <t>Yolluklar</t>
  </si>
  <si>
    <t>Yurtiçi Geçici Görev Yollukları</t>
  </si>
  <si>
    <t>Yurtiçi Sürekli Görev Yollukları</t>
  </si>
  <si>
    <t>Yurtdışı Geçici Görev Yollukları</t>
  </si>
  <si>
    <t>Görev Giderleri</t>
  </si>
  <si>
    <t>Yasal Giderler</t>
  </si>
  <si>
    <t>Kusursuz Tazminatlar</t>
  </si>
  <si>
    <t>Mahkeme Harç ve Giderleri</t>
  </si>
  <si>
    <t>Diğer Yasal Giderler</t>
  </si>
  <si>
    <t xml:space="preserve">Ödenecek Vergi, Resim, Harçlar ve Benzeri Giderler </t>
  </si>
  <si>
    <t xml:space="preserve">Vergi Ödemeleri ve Benzeri Giderler </t>
  </si>
  <si>
    <t xml:space="preserve">işletme Ruhsatı Ödemeleri ve Benzeri Giderler </t>
  </si>
  <si>
    <t xml:space="preserve">Diğer Vergi, Resim ve Harçlar ve Benzeri Giderler </t>
  </si>
  <si>
    <t>Kültür Varlıkları Alımı ve Korunması Giderleri</t>
  </si>
  <si>
    <t>Arkeolojik Kazı Giderleri</t>
  </si>
  <si>
    <t>Restorasyon ve Yenileme Giderleri</t>
  </si>
  <si>
    <t xml:space="preserve">Kültür Varlıkları Alımı </t>
  </si>
  <si>
    <t>Sergi Giderleri</t>
  </si>
  <si>
    <t>Kültür Varlıklarının Korunmasına İlişkin Diğer Giderler</t>
  </si>
  <si>
    <t>Hizmet Alımları</t>
  </si>
  <si>
    <t>Müşavir Firma ve Kişilere Ödemeler</t>
  </si>
  <si>
    <t>Etüt-Proje Bilirkişi Ekspertiz Giderleri</t>
  </si>
  <si>
    <t>Araştırma ve Geliştirme Giderleri</t>
  </si>
  <si>
    <t>Bilgisayar Hizmeti Alımları</t>
  </si>
  <si>
    <t>Müteahhitlik Hizmetleri</t>
  </si>
  <si>
    <t>Harita Yapım ve Alım Giderleri</t>
  </si>
  <si>
    <t>Enformasyon ve Raporlama Giderleri</t>
  </si>
  <si>
    <t>Danışma Yönetim ve İşletim Giderleri</t>
  </si>
  <si>
    <t>Temizlik Hizmeti Alım Giderleri</t>
  </si>
  <si>
    <t>Özel Güvenlik Hizmeti Alımı Giderleri</t>
  </si>
  <si>
    <t>İş Sağlığı ve Güvenliği Hizmeti Alım Giderleri</t>
  </si>
  <si>
    <t>Hizmet Alımı Suretiyle Çalıştırılan Personele Yapılacak Kıdem Tazminatı Ödemeleri</t>
  </si>
  <si>
    <t>YemekHizmeti Alımı Giderleri</t>
  </si>
  <si>
    <t>Veri Hazırlama ve Bilgi İşleme Hizmeti Alımı Giderleri</t>
  </si>
  <si>
    <t>Çamaşırhane Hizmeti Alım Giderleri</t>
  </si>
  <si>
    <t>Gürüntüleme Hizmeti Alımı Giderleri</t>
  </si>
  <si>
    <t>Laboratuar Hizmeti Alımı Giderleri</t>
  </si>
  <si>
    <t>Diyaliz Hizmeti Alım Giderleri</t>
  </si>
  <si>
    <t>Otelcilik Hizmeti Alım Giderleri</t>
  </si>
  <si>
    <t>Yönlendirme ve Danışma Hizmeti Alım Giderleri</t>
  </si>
  <si>
    <t>Sterilizasyon Hizmeti Alım Giderleri</t>
  </si>
  <si>
    <t>Fizik Tedavi ve Rehabilitasyon Hizmeti Alım Giderleri</t>
  </si>
  <si>
    <t>Teknik Destek Hizmeti Alımı Giderleri</t>
  </si>
  <si>
    <t>Tıbbi Atık ve Taşıma Hizmeti Alımı Giderleri</t>
  </si>
  <si>
    <t>Protez ve Ortez Hizmeti Alım Giderleri</t>
  </si>
  <si>
    <t>Kalp Cerrahisi Hizmeti Alım Giderleri</t>
  </si>
  <si>
    <t>Personel Hizmeti Alım Giderleri</t>
  </si>
  <si>
    <t>Yurt Dışı Hasta Yön. Ve Tercüman Hizmeti Alım Giderleri</t>
  </si>
  <si>
    <t>Lisans, Belge Düzenleme ve İzleme Hizmeti Alım Giderleri</t>
  </si>
  <si>
    <t>Aşçı, Kuaför ve Terzi Hizmeti Alım Giderleri</t>
  </si>
  <si>
    <t>Kaplama, Döşeme ve Yenileme Hizmeti Alım Giderleri</t>
  </si>
  <si>
    <t>Radyoterapi Hizmet Alımı Giderleri</t>
  </si>
  <si>
    <t>Çevre Düzenleme Hizmeti Alım Giderleri</t>
  </si>
  <si>
    <t>İlaçlama, Dezenfeksiyon ve Yüzey Temizleme Hizmeti Alımı Giderleri</t>
  </si>
  <si>
    <t>Su Gıda v.b. Analiz Hizmeti Giderleri</t>
  </si>
  <si>
    <t>Kalorifer Kazanı Yakma Hizmeti Alım Giderleri</t>
  </si>
  <si>
    <t>Kemoterapi Hizmet Alım Giderleri</t>
  </si>
  <si>
    <t>Sağlık Turizmi Tanıtım Giderleri</t>
  </si>
  <si>
    <t>Klinik Destek Alım Giderleri</t>
  </si>
  <si>
    <t>Çevre Yönetim ve Denetim Hizmeti Alım Giderleri</t>
  </si>
  <si>
    <t xml:space="preserve">Tanıtma, Ağırlama, Tören, Fuar, Organizasyon Hizmeti Giderleri </t>
  </si>
  <si>
    <t>Diğer Müşavir Firma ve Kişilere Ödemeler</t>
  </si>
  <si>
    <t>Haberleşme Giderleri</t>
  </si>
  <si>
    <t>Posta ve Telgraf Giderleri</t>
  </si>
  <si>
    <t>Telefon Abonelik ve Kullanım Ücretleri</t>
  </si>
  <si>
    <t xml:space="preserve">Bilgiye Abonelik ve İnternet Abonelik Giderleri </t>
  </si>
  <si>
    <t>Haberleşme Cihazları Ruhsat ve Kullanım Giderleri</t>
  </si>
  <si>
    <t>Uydu Haberleşme Giderleri</t>
  </si>
  <si>
    <t>Hat Kira Giderleri</t>
  </si>
  <si>
    <t>Diğer Haberleşme Giderleri</t>
  </si>
  <si>
    <t>Taşıma Giderleri</t>
  </si>
  <si>
    <t>Taşımaya İlişkin Beslenme, Barındırma Giderleri</t>
  </si>
  <si>
    <t>Yolcu Taşıma Giderleri</t>
  </si>
  <si>
    <t>Yük Taşıma Giderleri</t>
  </si>
  <si>
    <t>Geçiş Ücretleri</t>
  </si>
  <si>
    <t>Diğer Taşıma Giderleri</t>
  </si>
  <si>
    <t>Tarifeye Bağlı Ödemeler</t>
  </si>
  <si>
    <t>İlan Giderleri</t>
  </si>
  <si>
    <t>Sigorta Giderleri</t>
  </si>
  <si>
    <t>Komisyon Giderleri</t>
  </si>
  <si>
    <t>Kovuşturma Giderleri</t>
  </si>
  <si>
    <t>Diğer Tarifeye Bağlı Ödemeler</t>
  </si>
  <si>
    <t>Kiralar</t>
  </si>
  <si>
    <t>Dayanıklı Mal ve Malzeme Kiralaması Giderleri</t>
  </si>
  <si>
    <t>Taşıt Kiralaması Giderleri</t>
  </si>
  <si>
    <t>İş Makinası Kiralaması Giderleri</t>
  </si>
  <si>
    <t>Canlı Hayvan Kiralaması Giderleri</t>
  </si>
  <si>
    <t>Hizmet Binası Kiralama Giderleri</t>
  </si>
  <si>
    <t>Lojman Kiralama Giderleri</t>
  </si>
  <si>
    <t>Arsa ve Arazi Kiralaması Giderleri</t>
  </si>
  <si>
    <t>Yüzer Taşıt Kiralaması Giderleri</t>
  </si>
  <si>
    <t>Hava Taşıtı Kiralaması Giderleri</t>
  </si>
  <si>
    <t>Bilgisayar ve Bilgisayar Sistemleri ve Yazılımları Kiralaması Giderleri</t>
  </si>
  <si>
    <t>Personel Servisi Kiralama Giderleri</t>
  </si>
  <si>
    <t>Diğer Kiralama Giderleri</t>
  </si>
  <si>
    <t>Diğer Hizmet Alımları</t>
  </si>
  <si>
    <t>Yurtiçi Staj ve Öğrenim Giderleri</t>
  </si>
  <si>
    <t>Yurtdışı Staj ve Öğrenim Giderleri</t>
  </si>
  <si>
    <t>Kurslara Katılma ve Eğitim Giderleri</t>
  </si>
  <si>
    <t>Diğer Binaların İşletme Maliyetlerine Katılım Giderleri</t>
  </si>
  <si>
    <t>Temsil ve Tanıtma Giderleri</t>
  </si>
  <si>
    <t xml:space="preserve">Temsil Giderleri </t>
  </si>
  <si>
    <t xml:space="preserve">Temsil, Ağırlama, Tören, Fuar, Organizasyon Giderleri </t>
  </si>
  <si>
    <t xml:space="preserve">Tanıtma Giderleri </t>
  </si>
  <si>
    <t xml:space="preserve">Tanıtma, Ağırlama, Tören, Fuar, Organizasyon Giderleri </t>
  </si>
  <si>
    <t>Menkul Mal, Gayrimaddi Hak Alım, Bakım ve Onarım Giderleri</t>
  </si>
  <si>
    <t>Menkul Mal Alım Giderleri</t>
  </si>
  <si>
    <t>Büro ve İşyeri Mal ve Malzeme Alımları</t>
  </si>
  <si>
    <t>Büro ve İşyeri Makine ve Techizat Alımları</t>
  </si>
  <si>
    <t xml:space="preserve">Avadanlık ve Yedek Parça Alımları </t>
  </si>
  <si>
    <t xml:space="preserve">Yangından Korunma Malzemeleri Alımları </t>
  </si>
  <si>
    <t>Diğer Dayanıklı Mal ve Malzeme Alımları</t>
  </si>
  <si>
    <t>Gayri Maddi Hak Alımları</t>
  </si>
  <si>
    <t>Bilgisayar Yazılım Alımları ve Yapımları</t>
  </si>
  <si>
    <t>Fikri Hak Alımları</t>
  </si>
  <si>
    <t>Diğer Gayri Maddi Hak Alımları</t>
  </si>
  <si>
    <t>Bakım ve Onarım Giderleri</t>
  </si>
  <si>
    <t>Tefrişat Bakım ve Onarım Giderleri</t>
  </si>
  <si>
    <t>Makine Teçhizat Bakım ve Onarım Giderleri</t>
  </si>
  <si>
    <t>Taşıt Bakım ve Onarım Giderleri</t>
  </si>
  <si>
    <t>İş Makinası Onarım Giderleri</t>
  </si>
  <si>
    <t>Diğer Bakım ve Onarım Giderleri</t>
  </si>
  <si>
    <t>Gayrimenkul Mal Bakım ve Onarım Giderleri</t>
  </si>
  <si>
    <t>Hizmet Binası Bakım ve Onarım Giderleri</t>
  </si>
  <si>
    <t>Büro Bakım ve Onarımı Giderleri</t>
  </si>
  <si>
    <t>Okul Bakım ve Onarımı Giderleri</t>
  </si>
  <si>
    <t>Hastane Bakım ve Onarımı Giderleri</t>
  </si>
  <si>
    <t>Atölye ve Tesis Binaları Bakım ve Onarımı Giderleri</t>
  </si>
  <si>
    <t>Diğer Hizmet Binası Bakım ve Onarım Giderleri</t>
  </si>
  <si>
    <t>Lojman Bakım ve Onarımı Giderleri</t>
  </si>
  <si>
    <t>Sosyal Tesis Bakım ve Onarımı Giderleri</t>
  </si>
  <si>
    <t>Gemi Bakım ve Onarımı Giderleri</t>
  </si>
  <si>
    <t>Tersane Bakım ve Onarımı Giderleri</t>
  </si>
  <si>
    <t>Yüzer Tersane Bakım ve Onarmı Giderleri</t>
  </si>
  <si>
    <t>Yol Bakım ve Onarımı Giderleri</t>
  </si>
  <si>
    <t>Diğer Taşınmaz Yapım, Bakım ve Onarım Giderleri</t>
  </si>
  <si>
    <t>Tedavi ve Cenaze Giderleri</t>
  </si>
  <si>
    <t>Kamu Personeli Tedavi ve Sağlık Malzemesi Giderleri</t>
  </si>
  <si>
    <t>Kamu Personeli İlaç Giderleri</t>
  </si>
  <si>
    <t>Cenaze Giderleri</t>
  </si>
  <si>
    <t>Diğer Tedavi ve Sağlık Malzemesi Giderleri</t>
  </si>
  <si>
    <t>Öğrenci  Tedavi ve Sağlık Malzemesi Giderleri</t>
  </si>
  <si>
    <t>Diğer İlaç Giderleri</t>
  </si>
  <si>
    <t>Öğrenci  İlaç Giderleri</t>
  </si>
  <si>
    <t xml:space="preserve">Cari Transferler </t>
  </si>
  <si>
    <t>Görev Zararları</t>
  </si>
  <si>
    <t>Sosyal Güvenlik Kurumuna yapılan Transferler</t>
  </si>
  <si>
    <t>Ek Karşılıklar</t>
  </si>
  <si>
    <t>Gelirlerden ve Kârlardan Ayrılan Paylar</t>
  </si>
  <si>
    <t>Genel Bütçeye Verilen Paylar</t>
  </si>
  <si>
    <t>Hazine Hissesi</t>
  </si>
  <si>
    <t>Özel Bütçeli İdarelere Verilen Paylar</t>
  </si>
  <si>
    <t>Bilimsel Araştırma Proje Payı</t>
  </si>
  <si>
    <t>Gayrimenkul Büyük Onarım ve İnşaat Giderleri için Aktarılan Tutarlar</t>
  </si>
  <si>
    <t>Diğer Transferler</t>
  </si>
  <si>
    <t>Diğer Transferler (Ek Karşılıklar %20)</t>
  </si>
  <si>
    <t>Sermaye Giderleri</t>
  </si>
  <si>
    <t>Mamul Mal Alımları (Mefruşat, makine ve teçhizat, taşıt, iş makinası, yayın)</t>
  </si>
  <si>
    <t>Büro ve İşyeri Mefruşatı Alımları</t>
  </si>
  <si>
    <t>Büro Mefruşatı Alımları</t>
  </si>
  <si>
    <t xml:space="preserve">İşyeri Mefruşatı Alımları </t>
  </si>
  <si>
    <t>Okul Mefruşatı Alımları</t>
  </si>
  <si>
    <t>Hastane Mefruşatı Alımları</t>
  </si>
  <si>
    <t>Sosyal Tesis Mefruşatı Alımları</t>
  </si>
  <si>
    <t>Diğer Mefruşat Alımları</t>
  </si>
  <si>
    <t>Büro ve İşyeri Makine Teçhizat Alımları</t>
  </si>
  <si>
    <t xml:space="preserve">Büro Makinaları Alımları </t>
  </si>
  <si>
    <t>Bilgisayar Alımları</t>
  </si>
  <si>
    <t>Tıbbi Cihaz Alımları</t>
  </si>
  <si>
    <t>Laboratuar Cihazı Alımları</t>
  </si>
  <si>
    <t>İşyeri Makine Teçhizat Alımları</t>
  </si>
  <si>
    <t>Diğer Makine Teçhizat Alımları</t>
  </si>
  <si>
    <t>Avadanlık Alımları</t>
  </si>
  <si>
    <t>Tamir Bakım Aleti Alımları</t>
  </si>
  <si>
    <t>Atölye Gereçleri Alımları Alımları</t>
  </si>
  <si>
    <t>Tıbbi Gereçler Alımları</t>
  </si>
  <si>
    <t>Laboratuar Gereçleri Alımları</t>
  </si>
  <si>
    <t>Zirai Gereç Alımları</t>
  </si>
  <si>
    <t>Diğer Avadanlık Alımları</t>
  </si>
  <si>
    <t>Taşıt Alımları</t>
  </si>
  <si>
    <t>Kara Taşıtı Alımları (Zırhlı Taşıt Alımı Dahil)</t>
  </si>
  <si>
    <t>Demiryolu Taşıtı Alımları</t>
  </si>
  <si>
    <t>Deniz ve Suyolu Taşıtı Alımları</t>
  </si>
  <si>
    <t>Denizaltı Taşıtı Alımları</t>
  </si>
  <si>
    <t>Havayolu Taşıtı Alımları</t>
  </si>
  <si>
    <t>Uzay Taşıtı Alımları</t>
  </si>
  <si>
    <t>Diğer Taşıt Alımları</t>
  </si>
  <si>
    <t>İş Makinası Alımları</t>
  </si>
  <si>
    <t>Sabit iş Makinası Alımları</t>
  </si>
  <si>
    <t>Hareketli İş Makinası Alımları</t>
  </si>
  <si>
    <t>Yayın Alımları ve Yapımları</t>
  </si>
  <si>
    <t>Basılı Yayın Alımları ve Yapımları</t>
  </si>
  <si>
    <t>El Yazması Alımları</t>
  </si>
  <si>
    <t>Elektronik Ortamda Yayın Alımları</t>
  </si>
  <si>
    <t>Görüntülü Yayın Alımları ve Yapımları</t>
  </si>
  <si>
    <t>Diğer Yayın Alımları ve Yapımları</t>
  </si>
  <si>
    <t>Kültür Varlığı Alımları ve Korunması Giderleri</t>
  </si>
  <si>
    <t xml:space="preserve">Tablo-Heykel Alım ve Onarımları </t>
  </si>
  <si>
    <t>Eski Eser Alım ve Onarımları</t>
  </si>
  <si>
    <t>Diğer Kültür Varlığı Alımları ve Korunması Giderleri</t>
  </si>
  <si>
    <t>Menkul Sermaye Üretim Giderleri</t>
  </si>
  <si>
    <t>Proje Giderleri</t>
  </si>
  <si>
    <t xml:space="preserve">Müşavirlik Giderleri </t>
  </si>
  <si>
    <t>Kontrol Giderleri</t>
  </si>
  <si>
    <t>Diğer Giderler</t>
  </si>
  <si>
    <t>Gıda Ürünleri, İçecekler ve Tütün Alımları</t>
  </si>
  <si>
    <t>Tekstil ve Tekstil Ürünleri, Deri ve Deri Ürünleri Alımları</t>
  </si>
  <si>
    <t>Kimyevi Madde İle Kauçuk ve Plastik Ürün Alımları</t>
  </si>
  <si>
    <t>Metal Ürün Alımları</t>
  </si>
  <si>
    <t>Diğer Alımlar</t>
  </si>
  <si>
    <t>Bilgisayar Yazılımı Alımları</t>
  </si>
  <si>
    <t>Harita Plan Proje Alımları</t>
  </si>
  <si>
    <t>Harita Alımları</t>
  </si>
  <si>
    <t>Plan Proje Alımları</t>
  </si>
  <si>
    <t>Lisans Alımları</t>
  </si>
  <si>
    <t>Patent Alımları</t>
  </si>
  <si>
    <t>Diğer Fikri Hak Alımları</t>
  </si>
  <si>
    <t xml:space="preserve">Gayrimenkul Alımları </t>
  </si>
  <si>
    <t>Arazi Alım ve Kamulaştırması Giderleri</t>
  </si>
  <si>
    <t>Zirai Arazi Alım ve Kamulaştırması Giderleri</t>
  </si>
  <si>
    <t>Sınai Arazi Alım ve Kamulaştırması Giderleri</t>
  </si>
  <si>
    <t>İskan Arazi Alım ve Kamulaştırması Giderleri</t>
  </si>
  <si>
    <t>Orman Arazi Alım ve Kamulaştırması Giderleri</t>
  </si>
  <si>
    <t>Turizm Arazi Alım ve Kamulaştırması Giderleri</t>
  </si>
  <si>
    <t>Göl ve Baraj için Arazi Alım ve Kamulaştırması Giderleri</t>
  </si>
  <si>
    <t>Diğer Gayrimenkul Alım ve Kamulaştırması Giderleri</t>
  </si>
  <si>
    <t>Arsa Alım ve Kamulaştırması Giderleri</t>
  </si>
  <si>
    <t>Hizmet Binası İçin Arsa Alım ve Kamulaştırma Giderleri</t>
  </si>
  <si>
    <t>Lojman İçin Arsa Alım ve Kamulaştırma Giderleri</t>
  </si>
  <si>
    <t>Sosyal Tesis İçin Arsa Alım ve Kamulaştırma Giderleri</t>
  </si>
  <si>
    <t>Diğer Arsa Alım ve Kamulaştırma Giderleri</t>
  </si>
  <si>
    <t>Bina Alım ve Kamulaştırması Giderleri</t>
  </si>
  <si>
    <t>Hizmet Binası İçin Alım ve Kamulaştırma Giderleri</t>
  </si>
  <si>
    <t>Lojman İçin Bina Alım ve Kamulaştırma Giderleri</t>
  </si>
  <si>
    <t>Sosyal Tesis İçin Bina Alım ve Kamulaştırma Giderleri</t>
  </si>
  <si>
    <t>Diğer Bina Alım ve Kamulaştırma Giderleri</t>
  </si>
  <si>
    <t>Gemi Alımları</t>
  </si>
  <si>
    <t>Yolcu Gemisi Alımları</t>
  </si>
  <si>
    <t>Yük Gemisi Alımları</t>
  </si>
  <si>
    <t>Araştırma Gemisi Alımları</t>
  </si>
  <si>
    <t>Tersane Alımları</t>
  </si>
  <si>
    <t>Yüzer Tersane Alımları</t>
  </si>
  <si>
    <t>Gayrimenkul Sermaye Üretim Giderleri</t>
  </si>
  <si>
    <t>Malzeme Giderleri</t>
  </si>
  <si>
    <t>İnşaat Malzemesi Giderleri</t>
  </si>
  <si>
    <t>Elektrik Tesisatı Giderleri</t>
  </si>
  <si>
    <t>Sıhhi Tesisat Giderleri</t>
  </si>
  <si>
    <t>Özel Tesisat Giderleri</t>
  </si>
  <si>
    <t>Enerji Giderleri</t>
  </si>
  <si>
    <t>Bilgiye Abonelik Giderleri (İnternet Abonelik Ücreti Ödemeleri Dahil)</t>
  </si>
  <si>
    <t>Kira Giderleri</t>
  </si>
  <si>
    <t>Bina Kiralaması Giderleri</t>
  </si>
  <si>
    <t>Arazi Kiralaması Giderleri</t>
  </si>
  <si>
    <t>Uçak Kiralaması Giderleri</t>
  </si>
  <si>
    <t>Bilgisayar ve Bilgisayar Sistemleri Kiralaması Giderleri</t>
  </si>
  <si>
    <t>Yüzer Tersane Kiralaması Giderleri</t>
  </si>
  <si>
    <t>Diğer Kiralamalar</t>
  </si>
  <si>
    <t>Müteahhitlik Giderleri</t>
  </si>
  <si>
    <t xml:space="preserve">Hizmet Binası </t>
  </si>
  <si>
    <t>Hizmet Tesisleri</t>
  </si>
  <si>
    <t>Lojmanlar</t>
  </si>
  <si>
    <t>Sosyal Tesisler</t>
  </si>
  <si>
    <t>Gemiler</t>
  </si>
  <si>
    <t>Yüzer Tersaneler</t>
  </si>
  <si>
    <t>Yol Yapım Giderleri</t>
  </si>
  <si>
    <t>İçme Suyu Tesisi Yapım Giderleri</t>
  </si>
  <si>
    <t>Kanalizasyon Tesisi Yapım Giderleri</t>
  </si>
  <si>
    <t>Diğerleri</t>
  </si>
  <si>
    <t>Menkul Malların Büyük Onarım Giderleri</t>
  </si>
  <si>
    <t>Gayrimenkul Büyük Onarım Giderleri</t>
  </si>
  <si>
    <t>Bilgisayar, Bilgisayar Sistemleri ve Yazılımları Kiralaması Giderleri</t>
  </si>
  <si>
    <t>Tersane Kiralaması Giderleri</t>
  </si>
  <si>
    <t>Ek Ödeme</t>
  </si>
  <si>
    <t>Hasılat Üzerinden Ödenen Ek Ödemeler</t>
  </si>
  <si>
    <t>Sabit Ek Ödemeler</t>
  </si>
  <si>
    <t>Memur</t>
  </si>
  <si>
    <t>Sözleşmeli Personel</t>
  </si>
  <si>
    <t>Performansa Dayalı Ek Ödemeler</t>
  </si>
  <si>
    <t>Mesai Dışı İlave Çalışmaya Dayalı Ek Ödemeler</t>
  </si>
  <si>
    <t>Öğretim Üyesi Kurumsal Sözleşmeye Dayalı Ek Ödeme</t>
  </si>
  <si>
    <t>Uluslararası Öğretim Elemanları Ödemesi</t>
  </si>
  <si>
    <t>Yöneticilik Payı</t>
  </si>
  <si>
    <t>Diğer Ek Ödemeler</t>
  </si>
  <si>
    <t>Proje, Danışmanlık ve Eğitim Hizmetleri Ek Ödemesi</t>
  </si>
  <si>
    <t>TOPLAM</t>
  </si>
  <si>
    <t>Karadeniz Teknik Üniversitesi</t>
  </si>
  <si>
    <t>Döner Sermaye İşletmesi</t>
  </si>
  <si>
    <t>……………………………</t>
  </si>
  <si>
    <t>………..  - ………. - ………. Yılı Gider  cetveli</t>
  </si>
  <si>
    <t>………..</t>
  </si>
  <si>
    <t>…………</t>
  </si>
  <si>
    <t>…....  - …… - ……... Yılı Gider  cetveli</t>
  </si>
  <si>
    <t>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</si>
</sst>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#,##0;[Red]#,##0"/>
    <numFmt numFmtId="166" formatCode="00"/>
  </numFmts>
  <fonts count="20">
    <font>
      <sz val="11"/>
      <color theme="1"/>
      <name val="Calibri"/>
      <family val="2"/>
      <scheme val="minor"/>
    </font>
    <font>
      <b/>
      <sz val="10"/>
      <name val="Bodoni"/>
      <charset val="162"/>
    </font>
    <font>
      <b/>
      <sz val="10"/>
      <name val="Bodoni"/>
      <family val="1"/>
      <charset val="162"/>
    </font>
    <font>
      <b/>
      <sz val="11"/>
      <color indexed="8"/>
      <name val="Arial"/>
      <family val="2"/>
      <charset val="162"/>
    </font>
    <font>
      <b/>
      <sz val="10"/>
      <color indexed="8"/>
      <name val="Bodoni"/>
      <charset val="162"/>
    </font>
    <font>
      <sz val="10"/>
      <color indexed="12"/>
      <name val="Bodoni"/>
      <family val="1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17"/>
      <name val="Bodoni"/>
      <family val="1"/>
      <charset val="162"/>
    </font>
    <font>
      <sz val="11"/>
      <color indexed="8"/>
      <name val="Arial"/>
      <family val="2"/>
      <charset val="162"/>
    </font>
    <font>
      <sz val="10"/>
      <color indexed="10"/>
      <name val="Bodoni"/>
      <family val="1"/>
      <charset val="162"/>
    </font>
    <font>
      <sz val="11"/>
      <name val="Arial"/>
      <family val="2"/>
      <charset val="162"/>
    </font>
    <font>
      <b/>
      <sz val="12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sz val="10"/>
      <name val="Bodoni"/>
      <family val="1"/>
      <charset val="162"/>
    </font>
    <font>
      <sz val="8"/>
      <name val="Arial"/>
      <family val="2"/>
      <charset val="162"/>
    </font>
    <font>
      <sz val="9"/>
      <name val="Arial"/>
      <family val="2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name val="Arial Black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5" fillId="0" borderId="10" xfId="0" applyFont="1" applyBorder="1"/>
    <xf numFmtId="166" fontId="6" fillId="0" borderId="10" xfId="0" applyNumberFormat="1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  <xf numFmtId="0" fontId="8" fillId="0" borderId="10" xfId="0" applyFont="1" applyBorder="1"/>
    <xf numFmtId="165" fontId="9" fillId="0" borderId="10" xfId="0" applyNumberFormat="1" applyFont="1" applyBorder="1"/>
    <xf numFmtId="0" fontId="10" fillId="0" borderId="10" xfId="0" applyFont="1" applyBorder="1"/>
    <xf numFmtId="3" fontId="11" fillId="0" borderId="10" xfId="0" applyNumberFormat="1" applyFont="1" applyBorder="1"/>
    <xf numFmtId="166" fontId="7" fillId="0" borderId="10" xfId="0" applyNumberFormat="1" applyFont="1" applyFill="1" applyBorder="1" applyAlignment="1">
      <alignment horizontal="center" vertical="center" wrapText="1"/>
    </xf>
    <xf numFmtId="166" fontId="6" fillId="0" borderId="10" xfId="0" applyNumberFormat="1" applyFont="1" applyBorder="1" applyAlignment="1" applyProtection="1">
      <alignment horizontal="center" vertical="center"/>
      <protection locked="0"/>
    </xf>
    <xf numFmtId="166" fontId="7" fillId="0" borderId="10" xfId="0" applyNumberFormat="1" applyFont="1" applyBorder="1" applyAlignment="1" applyProtection="1">
      <alignment horizontal="center" vertical="center"/>
      <protection locked="0"/>
    </xf>
    <xf numFmtId="166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/>
    <xf numFmtId="165" fontId="9" fillId="0" borderId="10" xfId="0" applyNumberFormat="1" applyFont="1" applyBorder="1" applyAlignment="1"/>
    <xf numFmtId="0" fontId="2" fillId="0" borderId="10" xfId="0" applyFont="1" applyBorder="1"/>
    <xf numFmtId="165" fontId="3" fillId="0" borderId="10" xfId="0" applyNumberFormat="1" applyFont="1" applyBorder="1"/>
    <xf numFmtId="166" fontId="6" fillId="0" borderId="10" xfId="1" applyNumberFormat="1" applyFont="1" applyFill="1" applyBorder="1" applyAlignment="1">
      <alignment horizontal="center" vertical="center" wrapText="1"/>
    </xf>
    <xf numFmtId="166" fontId="7" fillId="0" borderId="10" xfId="1" applyNumberFormat="1" applyFont="1" applyFill="1" applyBorder="1" applyAlignment="1">
      <alignment horizontal="center" vertical="center" wrapText="1"/>
    </xf>
    <xf numFmtId="166" fontId="6" fillId="0" borderId="10" xfId="0" applyNumberFormat="1" applyFont="1" applyFill="1" applyBorder="1" applyAlignment="1">
      <alignment horizontal="center" vertical="center"/>
    </xf>
    <xf numFmtId="166" fontId="7" fillId="0" borderId="10" xfId="0" applyNumberFormat="1" applyFont="1" applyFill="1" applyBorder="1" applyAlignment="1">
      <alignment horizontal="center" vertical="center"/>
    </xf>
    <xf numFmtId="166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vertical="center" wrapText="1"/>
    </xf>
    <xf numFmtId="166" fontId="6" fillId="0" borderId="10" xfId="0" applyNumberFormat="1" applyFont="1" applyFill="1" applyBorder="1" applyAlignment="1">
      <alignment horizontal="center" vertical="center" wrapText="1"/>
    </xf>
    <xf numFmtId="166" fontId="6" fillId="2" borderId="12" xfId="0" applyNumberFormat="1" applyFont="1" applyFill="1" applyBorder="1" applyAlignment="1">
      <alignment horizontal="center" vertical="center" wrapText="1"/>
    </xf>
    <xf numFmtId="166" fontId="7" fillId="2" borderId="10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/>
    </xf>
    <xf numFmtId="166" fontId="6" fillId="0" borderId="12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left" vertical="center" wrapText="1"/>
    </xf>
    <xf numFmtId="0" fontId="17" fillId="0" borderId="13" xfId="0" applyNumberFormat="1" applyFont="1" applyFill="1" applyBorder="1" applyAlignment="1">
      <alignment horizontal="left" vertical="center" wrapText="1"/>
    </xf>
    <xf numFmtId="0" fontId="7" fillId="0" borderId="13" xfId="0" applyNumberFormat="1" applyFont="1" applyFill="1" applyBorder="1" applyAlignment="1">
      <alignment horizontal="left" vertical="center" wrapText="1"/>
    </xf>
    <xf numFmtId="166" fontId="7" fillId="0" borderId="13" xfId="0" applyNumberFormat="1" applyFont="1" applyBorder="1" applyAlignment="1">
      <alignment horizontal="left" vertical="center"/>
    </xf>
    <xf numFmtId="166" fontId="18" fillId="0" borderId="12" xfId="0" applyNumberFormat="1" applyFont="1" applyFill="1" applyBorder="1" applyAlignment="1">
      <alignment horizontal="center" vertical="center"/>
    </xf>
    <xf numFmtId="166" fontId="18" fillId="0" borderId="10" xfId="0" applyNumberFormat="1" applyFont="1" applyFill="1" applyBorder="1" applyAlignment="1">
      <alignment horizontal="center" vertical="center"/>
    </xf>
    <xf numFmtId="1" fontId="18" fillId="0" borderId="1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left" vertical="center" wrapText="1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/>
    <xf numFmtId="166" fontId="19" fillId="0" borderId="6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0" fontId="0" fillId="0" borderId="0" xfId="0" applyBorder="1"/>
    <xf numFmtId="166" fontId="6" fillId="0" borderId="13" xfId="0" applyNumberFormat="1" applyFont="1" applyBorder="1" applyAlignment="1">
      <alignment horizontal="left" vertical="center"/>
    </xf>
    <xf numFmtId="166" fontId="7" fillId="0" borderId="13" xfId="0" applyNumberFormat="1" applyFont="1" applyBorder="1" applyAlignment="1" applyProtection="1">
      <alignment horizontal="left" vertical="center"/>
      <protection locked="0"/>
    </xf>
    <xf numFmtId="166" fontId="15" fillId="0" borderId="13" xfId="0" applyNumberFormat="1" applyFont="1" applyBorder="1" applyAlignment="1">
      <alignment horizontal="left" vertical="center"/>
    </xf>
    <xf numFmtId="166" fontId="7" fillId="0" borderId="13" xfId="0" applyNumberFormat="1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/>
    </xf>
    <xf numFmtId="166" fontId="19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top"/>
    </xf>
    <xf numFmtId="165" fontId="3" fillId="0" borderId="8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6" fontId="19" fillId="0" borderId="0" xfId="0" applyNumberFormat="1" applyFont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3" fontId="11" fillId="3" borderId="10" xfId="0" applyNumberFormat="1" applyFont="1" applyFill="1" applyBorder="1"/>
    <xf numFmtId="165" fontId="12" fillId="3" borderId="10" xfId="0" applyNumberFormat="1" applyFont="1" applyFill="1" applyBorder="1"/>
    <xf numFmtId="165" fontId="13" fillId="3" borderId="10" xfId="0" applyNumberFormat="1" applyFont="1" applyFill="1" applyBorder="1"/>
    <xf numFmtId="165" fontId="9" fillId="3" borderId="10" xfId="0" applyNumberFormat="1" applyFont="1" applyFill="1" applyBorder="1"/>
  </cellXfs>
  <cellStyles count="2">
    <cellStyle name="Normal" xfId="0" builtinId="0"/>
    <cellStyle name="Normal_2006 Detaylı Hes.Planı (01-08-2005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5"/>
  <sheetViews>
    <sheetView tabSelected="1" workbookViewId="0">
      <selection activeCell="J13" sqref="J13"/>
    </sheetView>
  </sheetViews>
  <sheetFormatPr defaultRowHeight="15"/>
  <cols>
    <col min="1" max="3" width="3" bestFit="1" customWidth="1"/>
    <col min="4" max="4" width="2.85546875" bestFit="1" customWidth="1"/>
    <col min="5" max="8" width="3" bestFit="1" customWidth="1"/>
    <col min="9" max="9" width="58.28515625" bestFit="1" customWidth="1"/>
    <col min="10" max="10" width="16.140625" customWidth="1"/>
    <col min="11" max="12" width="9.140625" style="47"/>
  </cols>
  <sheetData>
    <row r="1" spans="1:12" ht="19.5">
      <c r="A1" s="67" t="s">
        <v>427</v>
      </c>
      <c r="B1" s="67"/>
      <c r="C1" s="67"/>
      <c r="D1" s="67"/>
      <c r="E1" s="67"/>
      <c r="F1" s="67"/>
      <c r="G1" s="67"/>
      <c r="H1" s="67"/>
      <c r="I1" s="67"/>
      <c r="J1" s="67"/>
      <c r="K1" s="46"/>
      <c r="L1" s="46"/>
    </row>
    <row r="2" spans="1:12" ht="19.5">
      <c r="A2" s="67" t="s">
        <v>428</v>
      </c>
      <c r="B2" s="67"/>
      <c r="C2" s="67"/>
      <c r="D2" s="67"/>
      <c r="E2" s="67"/>
      <c r="F2" s="67"/>
      <c r="G2" s="67"/>
      <c r="H2" s="67"/>
      <c r="I2" s="67"/>
      <c r="J2" s="67"/>
      <c r="K2" s="46"/>
      <c r="L2" s="46"/>
    </row>
    <row r="3" spans="1:12" ht="19.5">
      <c r="A3" s="67" t="s">
        <v>434</v>
      </c>
      <c r="B3" s="67"/>
      <c r="C3" s="67"/>
      <c r="D3" s="67"/>
      <c r="E3" s="67"/>
      <c r="F3" s="67"/>
      <c r="G3" s="67"/>
      <c r="H3" s="67"/>
      <c r="I3" s="67"/>
      <c r="J3" s="67"/>
      <c r="K3" s="46"/>
      <c r="L3" s="46"/>
    </row>
    <row r="4" spans="1:12" ht="19.5">
      <c r="A4" s="68" t="s">
        <v>433</v>
      </c>
      <c r="B4" s="68"/>
      <c r="C4" s="68"/>
      <c r="D4" s="68"/>
      <c r="E4" s="68"/>
      <c r="F4" s="68"/>
      <c r="G4" s="68"/>
      <c r="H4" s="68"/>
      <c r="I4" s="68"/>
      <c r="J4" s="68"/>
      <c r="K4" s="46"/>
      <c r="L4" s="46"/>
    </row>
    <row r="5" spans="1:12" ht="19.5">
      <c r="A5" s="45"/>
      <c r="B5" s="45"/>
      <c r="C5" s="45"/>
      <c r="D5" s="45"/>
      <c r="E5" s="45"/>
      <c r="F5" s="45"/>
      <c r="G5" s="45"/>
      <c r="H5" s="45"/>
      <c r="I5" s="45"/>
      <c r="J5" s="54"/>
      <c r="K5" s="46"/>
      <c r="L5" s="46"/>
    </row>
    <row r="6" spans="1:12">
      <c r="A6" s="58" t="s">
        <v>0</v>
      </c>
      <c r="B6" s="59"/>
      <c r="C6" s="59"/>
      <c r="D6" s="60"/>
      <c r="E6" s="58" t="s">
        <v>1</v>
      </c>
      <c r="F6" s="59"/>
      <c r="G6" s="59"/>
      <c r="H6" s="60"/>
      <c r="I6" s="64" t="s">
        <v>2</v>
      </c>
      <c r="J6" s="55" t="s">
        <v>432</v>
      </c>
    </row>
    <row r="7" spans="1:12">
      <c r="A7" s="61"/>
      <c r="B7" s="62"/>
      <c r="C7" s="62"/>
      <c r="D7" s="63"/>
      <c r="E7" s="61"/>
      <c r="F7" s="62"/>
      <c r="G7" s="62"/>
      <c r="H7" s="63"/>
      <c r="I7" s="65"/>
      <c r="J7" s="56" t="s">
        <v>3</v>
      </c>
    </row>
    <row r="8" spans="1:12">
      <c r="A8" s="1" t="s">
        <v>4</v>
      </c>
      <c r="B8" s="1" t="s">
        <v>5</v>
      </c>
      <c r="C8" s="1" t="s">
        <v>6</v>
      </c>
      <c r="D8" s="1" t="s">
        <v>7</v>
      </c>
      <c r="E8" s="1" t="s">
        <v>4</v>
      </c>
      <c r="F8" s="1" t="s">
        <v>5</v>
      </c>
      <c r="G8" s="1" t="s">
        <v>6</v>
      </c>
      <c r="H8" s="1" t="s">
        <v>7</v>
      </c>
      <c r="I8" s="66"/>
      <c r="J8" s="57" t="s">
        <v>8</v>
      </c>
    </row>
    <row r="9" spans="1:12" ht="17.100000000000001" customHeight="1">
      <c r="A9" s="2" t="s">
        <v>9</v>
      </c>
      <c r="B9" s="2" t="s">
        <v>10</v>
      </c>
      <c r="C9" s="2" t="s">
        <v>11</v>
      </c>
      <c r="D9" s="3"/>
      <c r="E9" s="4">
        <v>1</v>
      </c>
      <c r="F9" s="5"/>
      <c r="G9" s="5"/>
      <c r="H9" s="5"/>
      <c r="I9" s="48" t="s">
        <v>12</v>
      </c>
      <c r="J9" s="17">
        <f>J10+J29+J59+J82</f>
        <v>0</v>
      </c>
    </row>
    <row r="10" spans="1:12" ht="17.100000000000001" customHeight="1">
      <c r="A10" s="6"/>
      <c r="B10" s="6"/>
      <c r="C10" s="6"/>
      <c r="D10" s="6"/>
      <c r="E10" s="4">
        <v>1</v>
      </c>
      <c r="F10" s="5">
        <v>1</v>
      </c>
      <c r="G10" s="5"/>
      <c r="H10" s="5"/>
      <c r="I10" s="36" t="s">
        <v>13</v>
      </c>
      <c r="J10" s="7">
        <f>J11+J14+J16+J18+J20+J25+J27</f>
        <v>0</v>
      </c>
    </row>
    <row r="11" spans="1:12" ht="17.100000000000001" customHeight="1">
      <c r="A11" s="8"/>
      <c r="B11" s="8"/>
      <c r="C11" s="8"/>
      <c r="D11" s="8"/>
      <c r="E11" s="4">
        <v>1</v>
      </c>
      <c r="F11" s="5">
        <v>1</v>
      </c>
      <c r="G11" s="5">
        <v>1</v>
      </c>
      <c r="H11" s="5"/>
      <c r="I11" s="36" t="s">
        <v>14</v>
      </c>
      <c r="J11" s="7">
        <f>J12+J13</f>
        <v>0</v>
      </c>
    </row>
    <row r="12" spans="1:12" ht="17.100000000000001" customHeight="1">
      <c r="A12" s="3"/>
      <c r="B12" s="3"/>
      <c r="C12" s="3"/>
      <c r="D12" s="3"/>
      <c r="E12" s="4">
        <v>1</v>
      </c>
      <c r="F12" s="5">
        <v>1</v>
      </c>
      <c r="G12" s="5">
        <v>1</v>
      </c>
      <c r="H12" s="5">
        <v>1</v>
      </c>
      <c r="I12" s="36" t="s">
        <v>14</v>
      </c>
      <c r="J12" s="70"/>
    </row>
    <row r="13" spans="1:12" ht="17.100000000000001" customHeight="1">
      <c r="A13" s="3"/>
      <c r="B13" s="3"/>
      <c r="C13" s="3"/>
      <c r="D13" s="3"/>
      <c r="E13" s="4">
        <v>1</v>
      </c>
      <c r="F13" s="5">
        <v>1</v>
      </c>
      <c r="G13" s="5">
        <v>1</v>
      </c>
      <c r="H13" s="5">
        <v>2</v>
      </c>
      <c r="I13" s="36" t="s">
        <v>15</v>
      </c>
      <c r="J13" s="70"/>
    </row>
    <row r="14" spans="1:12" ht="17.100000000000001" customHeight="1">
      <c r="A14" s="3"/>
      <c r="B14" s="3"/>
      <c r="C14" s="3"/>
      <c r="D14" s="3"/>
      <c r="E14" s="4">
        <v>1</v>
      </c>
      <c r="F14" s="5">
        <v>1</v>
      </c>
      <c r="G14" s="5">
        <v>2</v>
      </c>
      <c r="H14" s="5"/>
      <c r="I14" s="36" t="s">
        <v>16</v>
      </c>
      <c r="J14" s="7">
        <f t="shared" ref="J14" si="0">J15</f>
        <v>0</v>
      </c>
    </row>
    <row r="15" spans="1:12" ht="17.100000000000001" customHeight="1">
      <c r="A15" s="3"/>
      <c r="B15" s="3"/>
      <c r="C15" s="3"/>
      <c r="D15" s="3"/>
      <c r="E15" s="4">
        <v>1</v>
      </c>
      <c r="F15" s="5">
        <v>1</v>
      </c>
      <c r="G15" s="5">
        <v>2</v>
      </c>
      <c r="H15" s="5">
        <v>1</v>
      </c>
      <c r="I15" s="36" t="s">
        <v>16</v>
      </c>
      <c r="J15" s="70"/>
    </row>
    <row r="16" spans="1:12" ht="17.100000000000001" customHeight="1">
      <c r="A16" s="3"/>
      <c r="B16" s="3"/>
      <c r="C16" s="3"/>
      <c r="D16" s="3"/>
      <c r="E16" s="4">
        <v>1</v>
      </c>
      <c r="F16" s="5">
        <v>1</v>
      </c>
      <c r="G16" s="10">
        <v>3</v>
      </c>
      <c r="H16" s="5"/>
      <c r="I16" s="36" t="s">
        <v>17</v>
      </c>
      <c r="J16" s="7">
        <f t="shared" ref="J16" si="1">J17</f>
        <v>0</v>
      </c>
    </row>
    <row r="17" spans="1:10" ht="17.100000000000001" customHeight="1">
      <c r="A17" s="6"/>
      <c r="B17" s="6"/>
      <c r="C17" s="6"/>
      <c r="D17" s="6"/>
      <c r="E17" s="4">
        <v>1</v>
      </c>
      <c r="F17" s="5">
        <v>1</v>
      </c>
      <c r="G17" s="10">
        <v>3</v>
      </c>
      <c r="H17" s="5">
        <v>1</v>
      </c>
      <c r="I17" s="36" t="s">
        <v>17</v>
      </c>
      <c r="J17" s="70"/>
    </row>
    <row r="18" spans="1:10" ht="17.100000000000001" customHeight="1">
      <c r="A18" s="8"/>
      <c r="B18" s="8"/>
      <c r="C18" s="8"/>
      <c r="D18" s="8"/>
      <c r="E18" s="4">
        <v>1</v>
      </c>
      <c r="F18" s="5">
        <v>1</v>
      </c>
      <c r="G18" s="10">
        <v>4</v>
      </c>
      <c r="H18" s="5"/>
      <c r="I18" s="36" t="s">
        <v>18</v>
      </c>
      <c r="J18" s="7">
        <f t="shared" ref="J18" si="2">J19</f>
        <v>0</v>
      </c>
    </row>
    <row r="19" spans="1:10" ht="17.100000000000001" customHeight="1">
      <c r="A19" s="3"/>
      <c r="B19" s="3"/>
      <c r="C19" s="3"/>
      <c r="D19" s="3"/>
      <c r="E19" s="4">
        <v>1</v>
      </c>
      <c r="F19" s="5">
        <v>1</v>
      </c>
      <c r="G19" s="10">
        <v>4</v>
      </c>
      <c r="H19" s="5">
        <v>1</v>
      </c>
      <c r="I19" s="36" t="s">
        <v>18</v>
      </c>
      <c r="J19" s="70"/>
    </row>
    <row r="20" spans="1:10" ht="17.100000000000001" customHeight="1">
      <c r="A20" s="3"/>
      <c r="B20" s="3"/>
      <c r="C20" s="3"/>
      <c r="D20" s="3"/>
      <c r="E20" s="11">
        <v>1</v>
      </c>
      <c r="F20" s="12">
        <v>1</v>
      </c>
      <c r="G20" s="13">
        <v>5</v>
      </c>
      <c r="H20" s="12"/>
      <c r="I20" s="49" t="s">
        <v>19</v>
      </c>
      <c r="J20" s="7">
        <f>J21+J22+J23+J24</f>
        <v>0</v>
      </c>
    </row>
    <row r="21" spans="1:10" ht="17.100000000000001" customHeight="1">
      <c r="A21" s="6"/>
      <c r="B21" s="6"/>
      <c r="C21" s="6"/>
      <c r="D21" s="6"/>
      <c r="E21" s="11">
        <v>1</v>
      </c>
      <c r="F21" s="12">
        <v>1</v>
      </c>
      <c r="G21" s="13">
        <v>5</v>
      </c>
      <c r="H21" s="12">
        <v>1</v>
      </c>
      <c r="I21" s="49" t="s">
        <v>19</v>
      </c>
      <c r="J21" s="71"/>
    </row>
    <row r="22" spans="1:10" ht="17.100000000000001" customHeight="1">
      <c r="A22" s="6"/>
      <c r="B22" s="6"/>
      <c r="C22" s="6"/>
      <c r="D22" s="6"/>
      <c r="E22" s="11">
        <v>1</v>
      </c>
      <c r="F22" s="12">
        <v>1</v>
      </c>
      <c r="G22" s="13">
        <v>5</v>
      </c>
      <c r="H22" s="12">
        <v>2</v>
      </c>
      <c r="I22" s="49" t="s">
        <v>20</v>
      </c>
      <c r="J22" s="72"/>
    </row>
    <row r="23" spans="1:10" ht="17.100000000000001" customHeight="1">
      <c r="A23" s="6"/>
      <c r="B23" s="6"/>
      <c r="C23" s="6"/>
      <c r="D23" s="6"/>
      <c r="E23" s="11">
        <v>1</v>
      </c>
      <c r="F23" s="12">
        <v>1</v>
      </c>
      <c r="G23" s="13">
        <v>5</v>
      </c>
      <c r="H23" s="12">
        <v>3</v>
      </c>
      <c r="I23" s="49" t="s">
        <v>21</v>
      </c>
      <c r="J23" s="72"/>
    </row>
    <row r="24" spans="1:10" ht="17.100000000000001" customHeight="1">
      <c r="A24" s="6"/>
      <c r="B24" s="6"/>
      <c r="C24" s="6"/>
      <c r="D24" s="6"/>
      <c r="E24" s="11">
        <v>1</v>
      </c>
      <c r="F24" s="12">
        <v>1</v>
      </c>
      <c r="G24" s="13">
        <v>5</v>
      </c>
      <c r="H24" s="12">
        <v>4</v>
      </c>
      <c r="I24" s="49" t="s">
        <v>22</v>
      </c>
      <c r="J24" s="72"/>
    </row>
    <row r="25" spans="1:10" ht="17.100000000000001" customHeight="1">
      <c r="A25" s="8"/>
      <c r="B25" s="8"/>
      <c r="C25" s="8"/>
      <c r="D25" s="8"/>
      <c r="E25" s="4">
        <v>1</v>
      </c>
      <c r="F25" s="5">
        <v>1</v>
      </c>
      <c r="G25" s="10">
        <v>6</v>
      </c>
      <c r="H25" s="5"/>
      <c r="I25" s="36" t="s">
        <v>23</v>
      </c>
      <c r="J25" s="7">
        <f t="shared" ref="J25" si="3">J26</f>
        <v>0</v>
      </c>
    </row>
    <row r="26" spans="1:10" ht="17.100000000000001" customHeight="1">
      <c r="A26" s="3"/>
      <c r="B26" s="3"/>
      <c r="C26" s="3"/>
      <c r="D26" s="3"/>
      <c r="E26" s="4">
        <v>1</v>
      </c>
      <c r="F26" s="5">
        <v>1</v>
      </c>
      <c r="G26" s="10">
        <v>6</v>
      </c>
      <c r="H26" s="5">
        <v>1</v>
      </c>
      <c r="I26" s="36" t="s">
        <v>23</v>
      </c>
      <c r="J26" s="70"/>
    </row>
    <row r="27" spans="1:10" ht="17.100000000000001" customHeight="1">
      <c r="A27" s="3"/>
      <c r="B27" s="3"/>
      <c r="C27" s="3"/>
      <c r="D27" s="3"/>
      <c r="E27" s="4">
        <v>1</v>
      </c>
      <c r="F27" s="5">
        <v>1</v>
      </c>
      <c r="G27" s="10">
        <v>9</v>
      </c>
      <c r="H27" s="5"/>
      <c r="I27" s="36" t="s">
        <v>24</v>
      </c>
      <c r="J27" s="7">
        <f t="shared" ref="J27" si="4">J28</f>
        <v>0</v>
      </c>
    </row>
    <row r="28" spans="1:10" ht="17.100000000000001" customHeight="1">
      <c r="A28" s="3"/>
      <c r="B28" s="3"/>
      <c r="C28" s="3"/>
      <c r="D28" s="3"/>
      <c r="E28" s="4">
        <v>1</v>
      </c>
      <c r="F28" s="5">
        <v>1</v>
      </c>
      <c r="G28" s="10">
        <v>9</v>
      </c>
      <c r="H28" s="5">
        <v>1</v>
      </c>
      <c r="I28" s="36" t="s">
        <v>24</v>
      </c>
      <c r="J28" s="70"/>
    </row>
    <row r="29" spans="1:10" ht="17.100000000000001" customHeight="1">
      <c r="A29" s="3"/>
      <c r="B29" s="3"/>
      <c r="C29" s="3"/>
      <c r="D29" s="3"/>
      <c r="E29" s="4">
        <v>1</v>
      </c>
      <c r="F29" s="5">
        <v>2</v>
      </c>
      <c r="G29" s="5"/>
      <c r="H29" s="5"/>
      <c r="I29" s="36" t="s">
        <v>25</v>
      </c>
      <c r="J29" s="7">
        <f>J30+J37+J40+J43+J50+J53+J56</f>
        <v>0</v>
      </c>
    </row>
    <row r="30" spans="1:10" ht="17.100000000000001" customHeight="1">
      <c r="A30" s="3"/>
      <c r="B30" s="3"/>
      <c r="C30" s="3"/>
      <c r="D30" s="3"/>
      <c r="E30" s="4">
        <v>1</v>
      </c>
      <c r="F30" s="5">
        <v>2</v>
      </c>
      <c r="G30" s="5">
        <v>1</v>
      </c>
      <c r="H30" s="5"/>
      <c r="I30" s="36" t="s">
        <v>26</v>
      </c>
      <c r="J30" s="7">
        <f t="shared" ref="J30" si="5">J31+J32+J33+J34+J35+J36</f>
        <v>0</v>
      </c>
    </row>
    <row r="31" spans="1:10" ht="17.100000000000001" customHeight="1">
      <c r="A31" s="6"/>
      <c r="B31" s="6"/>
      <c r="C31" s="6"/>
      <c r="D31" s="6"/>
      <c r="E31" s="4">
        <v>1</v>
      </c>
      <c r="F31" s="5">
        <v>2</v>
      </c>
      <c r="G31" s="5">
        <v>1</v>
      </c>
      <c r="H31" s="5">
        <v>1</v>
      </c>
      <c r="I31" s="36" t="s">
        <v>27</v>
      </c>
      <c r="J31" s="70"/>
    </row>
    <row r="32" spans="1:10" ht="17.100000000000001" customHeight="1">
      <c r="A32" s="8"/>
      <c r="B32" s="8"/>
      <c r="C32" s="8"/>
      <c r="D32" s="8"/>
      <c r="E32" s="4">
        <v>1</v>
      </c>
      <c r="F32" s="5">
        <v>2</v>
      </c>
      <c r="G32" s="5">
        <v>1</v>
      </c>
      <c r="H32" s="5">
        <v>2</v>
      </c>
      <c r="I32" s="36" t="s">
        <v>28</v>
      </c>
      <c r="J32" s="70"/>
    </row>
    <row r="33" spans="1:10" ht="17.100000000000001" customHeight="1">
      <c r="A33" s="3"/>
      <c r="B33" s="3"/>
      <c r="C33" s="3"/>
      <c r="D33" s="3"/>
      <c r="E33" s="4">
        <v>1</v>
      </c>
      <c r="F33" s="5">
        <v>2</v>
      </c>
      <c r="G33" s="5">
        <v>1</v>
      </c>
      <c r="H33" s="5">
        <v>3</v>
      </c>
      <c r="I33" s="36" t="s">
        <v>29</v>
      </c>
      <c r="J33" s="70"/>
    </row>
    <row r="34" spans="1:10" ht="17.100000000000001" customHeight="1">
      <c r="A34" s="3"/>
      <c r="B34" s="3"/>
      <c r="C34" s="3"/>
      <c r="D34" s="3"/>
      <c r="E34" s="4">
        <v>1</v>
      </c>
      <c r="F34" s="5">
        <v>2</v>
      </c>
      <c r="G34" s="5">
        <v>1</v>
      </c>
      <c r="H34" s="5">
        <v>4</v>
      </c>
      <c r="I34" s="36" t="s">
        <v>30</v>
      </c>
      <c r="J34" s="70"/>
    </row>
    <row r="35" spans="1:10" ht="17.100000000000001" customHeight="1">
      <c r="A35" s="3"/>
      <c r="B35" s="3"/>
      <c r="C35" s="3"/>
      <c r="D35" s="3"/>
      <c r="E35" s="4">
        <v>1</v>
      </c>
      <c r="F35" s="5">
        <v>2</v>
      </c>
      <c r="G35" s="5">
        <v>1</v>
      </c>
      <c r="H35" s="5">
        <v>5</v>
      </c>
      <c r="I35" s="36" t="s">
        <v>31</v>
      </c>
      <c r="J35" s="70"/>
    </row>
    <row r="36" spans="1:10" ht="17.100000000000001" customHeight="1">
      <c r="A36" s="3"/>
      <c r="B36" s="3"/>
      <c r="C36" s="3"/>
      <c r="D36" s="3"/>
      <c r="E36" s="4">
        <v>1</v>
      </c>
      <c r="F36" s="5">
        <v>2</v>
      </c>
      <c r="G36" s="5">
        <v>1</v>
      </c>
      <c r="H36" s="5">
        <v>90</v>
      </c>
      <c r="I36" s="36" t="s">
        <v>32</v>
      </c>
      <c r="J36" s="70"/>
    </row>
    <row r="37" spans="1:10" ht="17.100000000000001" customHeight="1">
      <c r="A37" s="3"/>
      <c r="B37" s="3"/>
      <c r="C37" s="3"/>
      <c r="D37" s="3"/>
      <c r="E37" s="4">
        <v>1</v>
      </c>
      <c r="F37" s="5">
        <v>2</v>
      </c>
      <c r="G37" s="5">
        <v>2</v>
      </c>
      <c r="H37" s="5"/>
      <c r="I37" s="36" t="s">
        <v>16</v>
      </c>
      <c r="J37" s="7">
        <f t="shared" ref="J37" si="6">J38+J39</f>
        <v>0</v>
      </c>
    </row>
    <row r="38" spans="1:10" ht="17.100000000000001" customHeight="1">
      <c r="A38" s="8"/>
      <c r="B38" s="8"/>
      <c r="C38" s="8"/>
      <c r="D38" s="8"/>
      <c r="E38" s="4">
        <v>1</v>
      </c>
      <c r="F38" s="5">
        <v>2</v>
      </c>
      <c r="G38" s="5">
        <v>2</v>
      </c>
      <c r="H38" s="5">
        <v>1</v>
      </c>
      <c r="I38" s="36" t="s">
        <v>33</v>
      </c>
      <c r="J38" s="70"/>
    </row>
    <row r="39" spans="1:10" ht="17.100000000000001" customHeight="1">
      <c r="A39" s="6"/>
      <c r="B39" s="6"/>
      <c r="C39" s="6"/>
      <c r="D39" s="6"/>
      <c r="E39" s="4">
        <v>1</v>
      </c>
      <c r="F39" s="5">
        <v>2</v>
      </c>
      <c r="G39" s="5">
        <v>2</v>
      </c>
      <c r="H39" s="5">
        <v>90</v>
      </c>
      <c r="I39" s="36" t="s">
        <v>34</v>
      </c>
      <c r="J39" s="70"/>
    </row>
    <row r="40" spans="1:10" ht="17.100000000000001" customHeight="1">
      <c r="A40" s="8"/>
      <c r="B40" s="8"/>
      <c r="C40" s="8"/>
      <c r="D40" s="8"/>
      <c r="E40" s="4">
        <v>1</v>
      </c>
      <c r="F40" s="5">
        <v>2</v>
      </c>
      <c r="G40" s="10">
        <v>3</v>
      </c>
      <c r="H40" s="5"/>
      <c r="I40" s="36" t="s">
        <v>17</v>
      </c>
      <c r="J40" s="7">
        <f t="shared" ref="J40" si="7">J41+J42</f>
        <v>0</v>
      </c>
    </row>
    <row r="41" spans="1:10" ht="17.100000000000001" customHeight="1">
      <c r="A41" s="3"/>
      <c r="B41" s="3"/>
      <c r="C41" s="3"/>
      <c r="D41" s="3"/>
      <c r="E41" s="4">
        <v>1</v>
      </c>
      <c r="F41" s="5">
        <v>2</v>
      </c>
      <c r="G41" s="10">
        <v>3</v>
      </c>
      <c r="H41" s="5">
        <v>1</v>
      </c>
      <c r="I41" s="36" t="s">
        <v>35</v>
      </c>
      <c r="J41" s="70"/>
    </row>
    <row r="42" spans="1:10" ht="17.100000000000001" customHeight="1">
      <c r="A42" s="3"/>
      <c r="B42" s="3"/>
      <c r="C42" s="3"/>
      <c r="D42" s="3"/>
      <c r="E42" s="4">
        <v>1</v>
      </c>
      <c r="F42" s="5">
        <v>2</v>
      </c>
      <c r="G42" s="10">
        <v>3</v>
      </c>
      <c r="H42" s="5">
        <v>90</v>
      </c>
      <c r="I42" s="36" t="s">
        <v>36</v>
      </c>
      <c r="J42" s="70"/>
    </row>
    <row r="43" spans="1:10" ht="17.100000000000001" customHeight="1">
      <c r="A43" s="14"/>
      <c r="B43" s="14"/>
      <c r="C43" s="14"/>
      <c r="D43" s="14"/>
      <c r="E43" s="4">
        <v>1</v>
      </c>
      <c r="F43" s="5">
        <v>2</v>
      </c>
      <c r="G43" s="10">
        <v>4</v>
      </c>
      <c r="H43" s="5"/>
      <c r="I43" s="36" t="s">
        <v>18</v>
      </c>
      <c r="J43" s="15">
        <f t="shared" ref="J43" si="8">J44+J45+J46+J47+J48+J49</f>
        <v>0</v>
      </c>
    </row>
    <row r="44" spans="1:10" ht="17.100000000000001" customHeight="1">
      <c r="A44" s="14"/>
      <c r="B44" s="14"/>
      <c r="C44" s="14"/>
      <c r="D44" s="14"/>
      <c r="E44" s="4">
        <v>1</v>
      </c>
      <c r="F44" s="5">
        <v>2</v>
      </c>
      <c r="G44" s="10">
        <v>4</v>
      </c>
      <c r="H44" s="5">
        <v>1</v>
      </c>
      <c r="I44" s="36" t="s">
        <v>37</v>
      </c>
      <c r="J44" s="70"/>
    </row>
    <row r="45" spans="1:10" ht="17.100000000000001" customHeight="1">
      <c r="A45" s="14"/>
      <c r="B45" s="14"/>
      <c r="C45" s="14"/>
      <c r="D45" s="14"/>
      <c r="E45" s="4">
        <v>1</v>
      </c>
      <c r="F45" s="5">
        <v>2</v>
      </c>
      <c r="G45" s="10">
        <v>4</v>
      </c>
      <c r="H45" s="5">
        <v>2</v>
      </c>
      <c r="I45" s="36" t="s">
        <v>38</v>
      </c>
      <c r="J45" s="70"/>
    </row>
    <row r="46" spans="1:10" ht="17.100000000000001" customHeight="1">
      <c r="A46" s="14"/>
      <c r="B46" s="14"/>
      <c r="C46" s="14"/>
      <c r="D46" s="14"/>
      <c r="E46" s="4">
        <v>1</v>
      </c>
      <c r="F46" s="5">
        <v>2</v>
      </c>
      <c r="G46" s="10">
        <v>4</v>
      </c>
      <c r="H46" s="5">
        <v>3</v>
      </c>
      <c r="I46" s="36" t="s">
        <v>39</v>
      </c>
      <c r="J46" s="70"/>
    </row>
    <row r="47" spans="1:10" ht="17.100000000000001" customHeight="1">
      <c r="A47" s="14"/>
      <c r="B47" s="14"/>
      <c r="C47" s="14"/>
      <c r="D47" s="14"/>
      <c r="E47" s="4">
        <v>1</v>
      </c>
      <c r="F47" s="5">
        <v>2</v>
      </c>
      <c r="G47" s="10">
        <v>4</v>
      </c>
      <c r="H47" s="5">
        <v>4</v>
      </c>
      <c r="I47" s="36" t="s">
        <v>40</v>
      </c>
      <c r="J47" s="70"/>
    </row>
    <row r="48" spans="1:10" ht="17.100000000000001" customHeight="1">
      <c r="A48" s="16"/>
      <c r="B48" s="16"/>
      <c r="C48" s="16"/>
      <c r="D48" s="16"/>
      <c r="E48" s="4">
        <v>1</v>
      </c>
      <c r="F48" s="5">
        <v>2</v>
      </c>
      <c r="G48" s="10">
        <v>4</v>
      </c>
      <c r="H48" s="5">
        <v>5</v>
      </c>
      <c r="I48" s="36" t="s">
        <v>41</v>
      </c>
      <c r="J48" s="70"/>
    </row>
    <row r="49" spans="1:10" ht="17.100000000000001" customHeight="1">
      <c r="A49" s="16"/>
      <c r="B49" s="16"/>
      <c r="C49" s="16"/>
      <c r="D49" s="16"/>
      <c r="E49" s="4">
        <v>1</v>
      </c>
      <c r="F49" s="5">
        <v>2</v>
      </c>
      <c r="G49" s="10">
        <v>4</v>
      </c>
      <c r="H49" s="5">
        <v>90</v>
      </c>
      <c r="I49" s="36" t="s">
        <v>42</v>
      </c>
      <c r="J49" s="70"/>
    </row>
    <row r="50" spans="1:10" ht="17.100000000000001" customHeight="1">
      <c r="A50" s="16"/>
      <c r="B50" s="16"/>
      <c r="C50" s="16"/>
      <c r="D50" s="16"/>
      <c r="E50" s="4">
        <v>1</v>
      </c>
      <c r="F50" s="5">
        <v>2</v>
      </c>
      <c r="G50" s="10">
        <v>5</v>
      </c>
      <c r="H50" s="5"/>
      <c r="I50" s="36" t="s">
        <v>19</v>
      </c>
      <c r="J50" s="15">
        <f t="shared" ref="J50" si="9">J51+J52</f>
        <v>0</v>
      </c>
    </row>
    <row r="51" spans="1:10" ht="17.100000000000001" customHeight="1">
      <c r="A51" s="14"/>
      <c r="B51" s="14"/>
      <c r="C51" s="14"/>
      <c r="D51" s="14"/>
      <c r="E51" s="4">
        <v>1</v>
      </c>
      <c r="F51" s="5">
        <v>2</v>
      </c>
      <c r="G51" s="10">
        <v>5</v>
      </c>
      <c r="H51" s="5">
        <v>1</v>
      </c>
      <c r="I51" s="36" t="s">
        <v>43</v>
      </c>
      <c r="J51" s="70"/>
    </row>
    <row r="52" spans="1:10" ht="17.100000000000001" customHeight="1">
      <c r="A52" s="14"/>
      <c r="B52" s="14"/>
      <c r="C52" s="14"/>
      <c r="D52" s="14"/>
      <c r="E52" s="4">
        <v>1</v>
      </c>
      <c r="F52" s="5">
        <v>2</v>
      </c>
      <c r="G52" s="10">
        <v>5</v>
      </c>
      <c r="H52" s="5">
        <v>90</v>
      </c>
      <c r="I52" s="36" t="s">
        <v>44</v>
      </c>
      <c r="J52" s="70"/>
    </row>
    <row r="53" spans="1:10" ht="17.100000000000001" customHeight="1">
      <c r="A53" s="14"/>
      <c r="B53" s="14"/>
      <c r="C53" s="14"/>
      <c r="D53" s="14"/>
      <c r="E53" s="4">
        <v>1</v>
      </c>
      <c r="F53" s="5">
        <v>2</v>
      </c>
      <c r="G53" s="10">
        <v>6</v>
      </c>
      <c r="H53" s="5"/>
      <c r="I53" s="36" t="s">
        <v>23</v>
      </c>
      <c r="J53" s="7">
        <f t="shared" ref="J53" si="10">J54+J55</f>
        <v>0</v>
      </c>
    </row>
    <row r="54" spans="1:10" ht="17.100000000000001" customHeight="1">
      <c r="A54" s="14"/>
      <c r="B54" s="14"/>
      <c r="C54" s="14"/>
      <c r="D54" s="14"/>
      <c r="E54" s="4">
        <v>1</v>
      </c>
      <c r="F54" s="5">
        <v>2</v>
      </c>
      <c r="G54" s="10">
        <v>6</v>
      </c>
      <c r="H54" s="5">
        <v>1</v>
      </c>
      <c r="I54" s="36" t="s">
        <v>45</v>
      </c>
      <c r="J54" s="70"/>
    </row>
    <row r="55" spans="1:10" ht="17.100000000000001" customHeight="1">
      <c r="A55" s="14"/>
      <c r="B55" s="14"/>
      <c r="C55" s="14"/>
      <c r="D55" s="14"/>
      <c r="E55" s="4">
        <v>1</v>
      </c>
      <c r="F55" s="5">
        <v>2</v>
      </c>
      <c r="G55" s="10">
        <v>6</v>
      </c>
      <c r="H55" s="5">
        <v>90</v>
      </c>
      <c r="I55" s="36" t="s">
        <v>46</v>
      </c>
      <c r="J55" s="70"/>
    </row>
    <row r="56" spans="1:10" ht="17.100000000000001" customHeight="1">
      <c r="A56" s="14"/>
      <c r="B56" s="14"/>
      <c r="C56" s="14"/>
      <c r="D56" s="14"/>
      <c r="E56" s="4">
        <v>1</v>
      </c>
      <c r="F56" s="5">
        <v>2</v>
      </c>
      <c r="G56" s="10">
        <v>9</v>
      </c>
      <c r="H56" s="5"/>
      <c r="I56" s="36" t="s">
        <v>47</v>
      </c>
      <c r="J56" s="7">
        <f t="shared" ref="J56" si="11">J57+J58</f>
        <v>0</v>
      </c>
    </row>
    <row r="57" spans="1:10" ht="17.100000000000001" customHeight="1">
      <c r="A57" s="14"/>
      <c r="B57" s="14"/>
      <c r="C57" s="14"/>
      <c r="D57" s="14"/>
      <c r="E57" s="4">
        <v>1</v>
      </c>
      <c r="F57" s="5">
        <v>2</v>
      </c>
      <c r="G57" s="10">
        <v>9</v>
      </c>
      <c r="H57" s="5">
        <v>1</v>
      </c>
      <c r="I57" s="36" t="s">
        <v>48</v>
      </c>
      <c r="J57" s="70"/>
    </row>
    <row r="58" spans="1:10" ht="17.100000000000001" customHeight="1">
      <c r="A58" s="14"/>
      <c r="B58" s="14"/>
      <c r="C58" s="14"/>
      <c r="D58" s="14"/>
      <c r="E58" s="4">
        <v>1</v>
      </c>
      <c r="F58" s="5">
        <v>2</v>
      </c>
      <c r="G58" s="10">
        <v>9</v>
      </c>
      <c r="H58" s="5">
        <v>90</v>
      </c>
      <c r="I58" s="36" t="s">
        <v>49</v>
      </c>
      <c r="J58" s="70"/>
    </row>
    <row r="59" spans="1:10" ht="17.100000000000001" customHeight="1">
      <c r="A59" s="14"/>
      <c r="B59" s="14"/>
      <c r="C59" s="14"/>
      <c r="D59" s="14"/>
      <c r="E59" s="4">
        <v>1</v>
      </c>
      <c r="F59" s="10">
        <v>3</v>
      </c>
      <c r="G59" s="5"/>
      <c r="H59" s="5"/>
      <c r="I59" s="36" t="s">
        <v>50</v>
      </c>
      <c r="J59" s="7">
        <f>J60+J64+J68+J72+J75+J79</f>
        <v>0</v>
      </c>
    </row>
    <row r="60" spans="1:10" ht="17.100000000000001" customHeight="1">
      <c r="A60" s="14"/>
      <c r="B60" s="14"/>
      <c r="C60" s="14"/>
      <c r="D60" s="14"/>
      <c r="E60" s="4">
        <v>1</v>
      </c>
      <c r="F60" s="10">
        <v>3</v>
      </c>
      <c r="G60" s="5">
        <v>1</v>
      </c>
      <c r="H60" s="5"/>
      <c r="I60" s="36" t="s">
        <v>51</v>
      </c>
      <c r="J60" s="7">
        <f>J61+J62+J63</f>
        <v>0</v>
      </c>
    </row>
    <row r="61" spans="1:10" ht="17.100000000000001" customHeight="1">
      <c r="A61" s="14"/>
      <c r="B61" s="14"/>
      <c r="C61" s="14"/>
      <c r="D61" s="14"/>
      <c r="E61" s="4">
        <v>1</v>
      </c>
      <c r="F61" s="10">
        <v>3</v>
      </c>
      <c r="G61" s="5">
        <v>1</v>
      </c>
      <c r="H61" s="5">
        <v>1</v>
      </c>
      <c r="I61" s="36" t="s">
        <v>52</v>
      </c>
      <c r="J61" s="70"/>
    </row>
    <row r="62" spans="1:10" ht="17.100000000000001" customHeight="1">
      <c r="A62" s="14"/>
      <c r="B62" s="14"/>
      <c r="C62" s="14"/>
      <c r="D62" s="14"/>
      <c r="E62" s="4">
        <v>1</v>
      </c>
      <c r="F62" s="10">
        <v>3</v>
      </c>
      <c r="G62" s="5">
        <v>1</v>
      </c>
      <c r="H62" s="5">
        <v>2</v>
      </c>
      <c r="I62" s="36" t="s">
        <v>53</v>
      </c>
      <c r="J62" s="70"/>
    </row>
    <row r="63" spans="1:10" ht="17.100000000000001" customHeight="1">
      <c r="A63" s="14"/>
      <c r="B63" s="14"/>
      <c r="C63" s="14"/>
      <c r="D63" s="14"/>
      <c r="E63" s="4">
        <v>1</v>
      </c>
      <c r="F63" s="10">
        <v>3</v>
      </c>
      <c r="G63" s="5">
        <v>1</v>
      </c>
      <c r="H63" s="5">
        <v>3</v>
      </c>
      <c r="I63" s="36" t="s">
        <v>54</v>
      </c>
      <c r="J63" s="70"/>
    </row>
    <row r="64" spans="1:10" ht="17.100000000000001" customHeight="1">
      <c r="A64" s="14"/>
      <c r="B64" s="14"/>
      <c r="C64" s="14"/>
      <c r="D64" s="14"/>
      <c r="E64" s="4">
        <v>1</v>
      </c>
      <c r="F64" s="10">
        <v>3</v>
      </c>
      <c r="G64" s="5">
        <v>2</v>
      </c>
      <c r="H64" s="5"/>
      <c r="I64" s="36" t="s">
        <v>55</v>
      </c>
      <c r="J64" s="7">
        <f>J65+J66+J67</f>
        <v>0</v>
      </c>
    </row>
    <row r="65" spans="1:10" ht="17.100000000000001" customHeight="1">
      <c r="A65" s="14"/>
      <c r="B65" s="14"/>
      <c r="C65" s="14"/>
      <c r="D65" s="14"/>
      <c r="E65" s="4">
        <v>1</v>
      </c>
      <c r="F65" s="10">
        <v>3</v>
      </c>
      <c r="G65" s="5">
        <v>2</v>
      </c>
      <c r="H65" s="5">
        <v>1</v>
      </c>
      <c r="I65" s="36" t="s">
        <v>56</v>
      </c>
      <c r="J65" s="70"/>
    </row>
    <row r="66" spans="1:10" ht="17.100000000000001" customHeight="1">
      <c r="A66" s="14"/>
      <c r="B66" s="14"/>
      <c r="C66" s="14"/>
      <c r="D66" s="14"/>
      <c r="E66" s="4">
        <v>1</v>
      </c>
      <c r="F66" s="10">
        <v>3</v>
      </c>
      <c r="G66" s="5">
        <v>2</v>
      </c>
      <c r="H66" s="5">
        <v>2</v>
      </c>
      <c r="I66" s="36" t="s">
        <v>57</v>
      </c>
      <c r="J66" s="70"/>
    </row>
    <row r="67" spans="1:10" ht="17.100000000000001" customHeight="1">
      <c r="A67" s="14"/>
      <c r="B67" s="14"/>
      <c r="C67" s="14"/>
      <c r="D67" s="14"/>
      <c r="E67" s="4">
        <v>1</v>
      </c>
      <c r="F67" s="10">
        <v>3</v>
      </c>
      <c r="G67" s="5">
        <v>2</v>
      </c>
      <c r="H67" s="5">
        <v>3</v>
      </c>
      <c r="I67" s="36" t="s">
        <v>58</v>
      </c>
      <c r="J67" s="73"/>
    </row>
    <row r="68" spans="1:10" ht="17.100000000000001" customHeight="1">
      <c r="A68" s="14"/>
      <c r="B68" s="14"/>
      <c r="C68" s="14"/>
      <c r="D68" s="14"/>
      <c r="E68" s="4">
        <v>1</v>
      </c>
      <c r="F68" s="10">
        <v>3</v>
      </c>
      <c r="G68" s="10">
        <v>3</v>
      </c>
      <c r="H68" s="5"/>
      <c r="I68" s="36" t="s">
        <v>59</v>
      </c>
      <c r="J68" s="9">
        <f>J69+J70+J71</f>
        <v>0</v>
      </c>
    </row>
    <row r="69" spans="1:10" ht="17.100000000000001" customHeight="1">
      <c r="A69" s="14"/>
      <c r="B69" s="14"/>
      <c r="C69" s="14"/>
      <c r="D69" s="14"/>
      <c r="E69" s="4">
        <v>1</v>
      </c>
      <c r="F69" s="10">
        <v>3</v>
      </c>
      <c r="G69" s="10">
        <v>3</v>
      </c>
      <c r="H69" s="5">
        <v>1</v>
      </c>
      <c r="I69" s="36" t="s">
        <v>60</v>
      </c>
      <c r="J69" s="70"/>
    </row>
    <row r="70" spans="1:10" ht="17.100000000000001" customHeight="1">
      <c r="A70" s="14"/>
      <c r="B70" s="14"/>
      <c r="C70" s="14"/>
      <c r="D70" s="14"/>
      <c r="E70" s="4">
        <v>1</v>
      </c>
      <c r="F70" s="10">
        <v>3</v>
      </c>
      <c r="G70" s="10">
        <v>3</v>
      </c>
      <c r="H70" s="5">
        <v>2</v>
      </c>
      <c r="I70" s="36" t="s">
        <v>61</v>
      </c>
      <c r="J70" s="73"/>
    </row>
    <row r="71" spans="1:10" ht="17.100000000000001" customHeight="1">
      <c r="A71" s="14"/>
      <c r="B71" s="14"/>
      <c r="C71" s="14"/>
      <c r="D71" s="14"/>
      <c r="E71" s="4">
        <v>1</v>
      </c>
      <c r="F71" s="10">
        <v>3</v>
      </c>
      <c r="G71" s="10">
        <v>3</v>
      </c>
      <c r="H71" s="5">
        <v>3</v>
      </c>
      <c r="I71" s="36" t="s">
        <v>62</v>
      </c>
      <c r="J71" s="70"/>
    </row>
    <row r="72" spans="1:10" ht="17.100000000000001" customHeight="1">
      <c r="A72" s="14"/>
      <c r="B72" s="14"/>
      <c r="C72" s="14"/>
      <c r="D72" s="14"/>
      <c r="E72" s="4">
        <v>1</v>
      </c>
      <c r="F72" s="10">
        <v>3</v>
      </c>
      <c r="G72" s="10">
        <v>4</v>
      </c>
      <c r="H72" s="5"/>
      <c r="I72" s="36" t="s">
        <v>63</v>
      </c>
      <c r="J72" s="9">
        <f>J73+J74</f>
        <v>0</v>
      </c>
    </row>
    <row r="73" spans="1:10" ht="17.100000000000001" customHeight="1">
      <c r="A73" s="14"/>
      <c r="B73" s="14"/>
      <c r="C73" s="14"/>
      <c r="D73" s="14"/>
      <c r="E73" s="4">
        <v>1</v>
      </c>
      <c r="F73" s="10">
        <v>3</v>
      </c>
      <c r="G73" s="10">
        <v>4</v>
      </c>
      <c r="H73" s="5">
        <v>1</v>
      </c>
      <c r="I73" s="36" t="s">
        <v>64</v>
      </c>
      <c r="J73" s="73"/>
    </row>
    <row r="74" spans="1:10" ht="17.100000000000001" customHeight="1">
      <c r="A74" s="14"/>
      <c r="B74" s="14"/>
      <c r="C74" s="14"/>
      <c r="D74" s="14"/>
      <c r="E74" s="4">
        <v>1</v>
      </c>
      <c r="F74" s="10">
        <v>3</v>
      </c>
      <c r="G74" s="10">
        <v>4</v>
      </c>
      <c r="H74" s="5">
        <v>3</v>
      </c>
      <c r="I74" s="36" t="s">
        <v>65</v>
      </c>
      <c r="J74" s="70"/>
    </row>
    <row r="75" spans="1:10" ht="17.100000000000001" customHeight="1">
      <c r="A75" s="14"/>
      <c r="B75" s="14"/>
      <c r="C75" s="14"/>
      <c r="D75" s="14"/>
      <c r="E75" s="4">
        <v>1</v>
      </c>
      <c r="F75" s="10">
        <v>3</v>
      </c>
      <c r="G75" s="10">
        <v>5</v>
      </c>
      <c r="H75" s="5"/>
      <c r="I75" s="36" t="s">
        <v>66</v>
      </c>
      <c r="J75" s="9">
        <f>J76+J77+J78</f>
        <v>0</v>
      </c>
    </row>
    <row r="76" spans="1:10" ht="17.100000000000001" customHeight="1">
      <c r="A76" s="14"/>
      <c r="B76" s="14"/>
      <c r="C76" s="14"/>
      <c r="D76" s="14"/>
      <c r="E76" s="4">
        <v>1</v>
      </c>
      <c r="F76" s="10">
        <v>3</v>
      </c>
      <c r="G76" s="10">
        <v>5</v>
      </c>
      <c r="H76" s="5">
        <v>1</v>
      </c>
      <c r="I76" s="36" t="s">
        <v>67</v>
      </c>
      <c r="J76" s="73"/>
    </row>
    <row r="77" spans="1:10" ht="17.100000000000001" customHeight="1">
      <c r="A77" s="14"/>
      <c r="B77" s="14"/>
      <c r="C77" s="14"/>
      <c r="D77" s="14"/>
      <c r="E77" s="4">
        <v>1</v>
      </c>
      <c r="F77" s="10">
        <v>3</v>
      </c>
      <c r="G77" s="10">
        <v>5</v>
      </c>
      <c r="H77" s="5">
        <v>2</v>
      </c>
      <c r="I77" s="36" t="s">
        <v>68</v>
      </c>
      <c r="J77" s="70"/>
    </row>
    <row r="78" spans="1:10" ht="17.100000000000001" customHeight="1">
      <c r="A78" s="14"/>
      <c r="B78" s="14"/>
      <c r="C78" s="14"/>
      <c r="D78" s="14"/>
      <c r="E78" s="4">
        <v>1</v>
      </c>
      <c r="F78" s="10">
        <v>3</v>
      </c>
      <c r="G78" s="10">
        <v>5</v>
      </c>
      <c r="H78" s="5">
        <v>3</v>
      </c>
      <c r="I78" s="36" t="s">
        <v>69</v>
      </c>
      <c r="J78" s="70"/>
    </row>
    <row r="79" spans="1:10" ht="17.100000000000001" customHeight="1">
      <c r="A79" s="14"/>
      <c r="B79" s="14"/>
      <c r="C79" s="14"/>
      <c r="D79" s="14"/>
      <c r="E79" s="4">
        <v>1</v>
      </c>
      <c r="F79" s="10">
        <v>3</v>
      </c>
      <c r="G79" s="10">
        <v>9</v>
      </c>
      <c r="H79" s="5"/>
      <c r="I79" s="36" t="s">
        <v>70</v>
      </c>
      <c r="J79" s="7">
        <f>J80+J81</f>
        <v>0</v>
      </c>
    </row>
    <row r="80" spans="1:10" ht="17.100000000000001" customHeight="1">
      <c r="A80" s="14"/>
      <c r="B80" s="14"/>
      <c r="C80" s="14"/>
      <c r="D80" s="14"/>
      <c r="E80" s="4">
        <v>1</v>
      </c>
      <c r="F80" s="10">
        <v>3</v>
      </c>
      <c r="G80" s="10">
        <v>9</v>
      </c>
      <c r="H80" s="5">
        <v>1</v>
      </c>
      <c r="I80" s="36" t="s">
        <v>71</v>
      </c>
      <c r="J80" s="73"/>
    </row>
    <row r="81" spans="1:10" ht="17.100000000000001" customHeight="1">
      <c r="A81" s="14"/>
      <c r="B81" s="14"/>
      <c r="C81" s="14"/>
      <c r="D81" s="14"/>
      <c r="E81" s="4">
        <v>1</v>
      </c>
      <c r="F81" s="10">
        <v>3</v>
      </c>
      <c r="G81" s="10">
        <v>9</v>
      </c>
      <c r="H81" s="5">
        <v>2</v>
      </c>
      <c r="I81" s="36" t="s">
        <v>72</v>
      </c>
      <c r="J81" s="70"/>
    </row>
    <row r="82" spans="1:10" ht="17.100000000000001" customHeight="1">
      <c r="A82" s="14"/>
      <c r="B82" s="14"/>
      <c r="C82" s="14"/>
      <c r="D82" s="14"/>
      <c r="E82" s="4">
        <v>1</v>
      </c>
      <c r="F82" s="10">
        <v>4</v>
      </c>
      <c r="G82" s="5"/>
      <c r="H82" s="5"/>
      <c r="I82" s="50" t="s">
        <v>73</v>
      </c>
      <c r="J82" s="9">
        <f>J83</f>
        <v>0</v>
      </c>
    </row>
    <row r="83" spans="1:10" ht="17.100000000000001" customHeight="1">
      <c r="A83" s="14"/>
      <c r="B83" s="14"/>
      <c r="C83" s="14"/>
      <c r="D83" s="14"/>
      <c r="E83" s="4">
        <v>1</v>
      </c>
      <c r="F83" s="10">
        <v>4</v>
      </c>
      <c r="G83" s="5">
        <v>1</v>
      </c>
      <c r="H83" s="5"/>
      <c r="I83" s="50" t="s">
        <v>26</v>
      </c>
      <c r="J83" s="9">
        <f>J84+J85+J86+J87</f>
        <v>0</v>
      </c>
    </row>
    <row r="84" spans="1:10" ht="17.100000000000001" customHeight="1">
      <c r="A84" s="14"/>
      <c r="B84" s="14"/>
      <c r="C84" s="14"/>
      <c r="D84" s="14"/>
      <c r="E84" s="4">
        <v>1</v>
      </c>
      <c r="F84" s="10">
        <v>4</v>
      </c>
      <c r="G84" s="5">
        <v>1</v>
      </c>
      <c r="H84" s="5">
        <v>1</v>
      </c>
      <c r="I84" s="50" t="s">
        <v>74</v>
      </c>
      <c r="J84" s="70"/>
    </row>
    <row r="85" spans="1:10" ht="17.100000000000001" customHeight="1">
      <c r="A85" s="14"/>
      <c r="B85" s="14"/>
      <c r="C85" s="14"/>
      <c r="D85" s="14"/>
      <c r="E85" s="4">
        <v>1</v>
      </c>
      <c r="F85" s="10">
        <v>4</v>
      </c>
      <c r="G85" s="5">
        <v>1</v>
      </c>
      <c r="H85" s="5">
        <v>2</v>
      </c>
      <c r="I85" s="36" t="s">
        <v>75</v>
      </c>
      <c r="J85" s="70"/>
    </row>
    <row r="86" spans="1:10" ht="17.100000000000001" customHeight="1">
      <c r="A86" s="14"/>
      <c r="B86" s="14"/>
      <c r="C86" s="14"/>
      <c r="D86" s="14"/>
      <c r="E86" s="4">
        <v>1</v>
      </c>
      <c r="F86" s="10">
        <v>4</v>
      </c>
      <c r="G86" s="5">
        <v>1</v>
      </c>
      <c r="H86" s="5">
        <v>3</v>
      </c>
      <c r="I86" s="36" t="s">
        <v>76</v>
      </c>
      <c r="J86" s="70"/>
    </row>
    <row r="87" spans="1:10" ht="17.100000000000001" customHeight="1">
      <c r="A87" s="14"/>
      <c r="B87" s="14"/>
      <c r="C87" s="14"/>
      <c r="D87" s="14"/>
      <c r="E87" s="4">
        <v>1</v>
      </c>
      <c r="F87" s="10">
        <v>4</v>
      </c>
      <c r="G87" s="5">
        <v>1</v>
      </c>
      <c r="H87" s="5">
        <v>4</v>
      </c>
      <c r="I87" s="36" t="s">
        <v>77</v>
      </c>
      <c r="J87" s="70"/>
    </row>
    <row r="88" spans="1:10" ht="17.100000000000001" customHeight="1">
      <c r="A88" s="14"/>
      <c r="B88" s="14"/>
      <c r="C88" s="14"/>
      <c r="D88" s="14"/>
      <c r="E88" s="4">
        <v>2</v>
      </c>
      <c r="F88" s="5"/>
      <c r="G88" s="5"/>
      <c r="H88" s="5"/>
      <c r="I88" s="48" t="s">
        <v>78</v>
      </c>
      <c r="J88" s="17">
        <f>J89+J96+J109+J118+J129</f>
        <v>0</v>
      </c>
    </row>
    <row r="89" spans="1:10" ht="17.100000000000001" customHeight="1">
      <c r="A89" s="14"/>
      <c r="B89" s="14"/>
      <c r="C89" s="14"/>
      <c r="D89" s="14"/>
      <c r="E89" s="4">
        <v>2</v>
      </c>
      <c r="F89" s="5">
        <v>1</v>
      </c>
      <c r="G89" s="5"/>
      <c r="H89" s="5"/>
      <c r="I89" s="36" t="s">
        <v>13</v>
      </c>
      <c r="J89" s="7">
        <f t="shared" ref="J89" si="12">J90+J92</f>
        <v>0</v>
      </c>
    </row>
    <row r="90" spans="1:10" ht="17.100000000000001" customHeight="1">
      <c r="A90" s="14"/>
      <c r="B90" s="14"/>
      <c r="C90" s="14"/>
      <c r="D90" s="14"/>
      <c r="E90" s="18">
        <v>2</v>
      </c>
      <c r="F90" s="19">
        <v>1</v>
      </c>
      <c r="G90" s="19">
        <v>1</v>
      </c>
      <c r="H90" s="19"/>
      <c r="I90" s="25" t="s">
        <v>79</v>
      </c>
      <c r="J90" s="7">
        <f t="shared" ref="J90" si="13">J91</f>
        <v>0</v>
      </c>
    </row>
    <row r="91" spans="1:10" ht="17.100000000000001" customHeight="1">
      <c r="A91" s="14"/>
      <c r="B91" s="14"/>
      <c r="C91" s="14"/>
      <c r="D91" s="14"/>
      <c r="E91" s="18">
        <v>2</v>
      </c>
      <c r="F91" s="19">
        <v>1</v>
      </c>
      <c r="G91" s="19">
        <v>1</v>
      </c>
      <c r="H91" s="19">
        <v>1</v>
      </c>
      <c r="I91" s="25" t="s">
        <v>79</v>
      </c>
      <c r="J91" s="70"/>
    </row>
    <row r="92" spans="1:10" ht="17.100000000000001" customHeight="1">
      <c r="A92" s="14"/>
      <c r="B92" s="14"/>
      <c r="C92" s="14"/>
      <c r="D92" s="14"/>
      <c r="E92" s="20">
        <v>2</v>
      </c>
      <c r="F92" s="21">
        <v>1</v>
      </c>
      <c r="G92" s="10">
        <v>6</v>
      </c>
      <c r="H92" s="21"/>
      <c r="I92" s="51" t="s">
        <v>80</v>
      </c>
      <c r="J92" s="7">
        <f t="shared" ref="J92" si="14">J93+J94+J95</f>
        <v>0</v>
      </c>
    </row>
    <row r="93" spans="1:10" ht="17.100000000000001" customHeight="1">
      <c r="A93" s="14"/>
      <c r="B93" s="14"/>
      <c r="C93" s="14"/>
      <c r="D93" s="14"/>
      <c r="E93" s="20">
        <v>2</v>
      </c>
      <c r="F93" s="21">
        <v>1</v>
      </c>
      <c r="G93" s="10">
        <v>6</v>
      </c>
      <c r="H93" s="21">
        <v>1</v>
      </c>
      <c r="I93" s="51" t="s">
        <v>81</v>
      </c>
      <c r="J93" s="70"/>
    </row>
    <row r="94" spans="1:10" ht="17.100000000000001" customHeight="1">
      <c r="A94" s="14"/>
      <c r="B94" s="14"/>
      <c r="C94" s="14"/>
      <c r="D94" s="14"/>
      <c r="E94" s="20">
        <v>2</v>
      </c>
      <c r="F94" s="21">
        <v>1</v>
      </c>
      <c r="G94" s="10">
        <v>6</v>
      </c>
      <c r="H94" s="21">
        <v>2</v>
      </c>
      <c r="I94" s="51" t="s">
        <v>82</v>
      </c>
      <c r="J94" s="70"/>
    </row>
    <row r="95" spans="1:10" ht="17.100000000000001" customHeight="1">
      <c r="A95" s="14"/>
      <c r="B95" s="14"/>
      <c r="C95" s="14"/>
      <c r="D95" s="14"/>
      <c r="E95" s="20">
        <v>2</v>
      </c>
      <c r="F95" s="21">
        <v>1</v>
      </c>
      <c r="G95" s="10">
        <v>6</v>
      </c>
      <c r="H95" s="21">
        <v>8</v>
      </c>
      <c r="I95" s="51" t="s">
        <v>83</v>
      </c>
      <c r="J95" s="70"/>
    </row>
    <row r="96" spans="1:10" ht="17.100000000000001" customHeight="1">
      <c r="A96" s="14"/>
      <c r="B96" s="14"/>
      <c r="C96" s="14"/>
      <c r="D96" s="14"/>
      <c r="E96" s="20">
        <v>2</v>
      </c>
      <c r="F96" s="21">
        <v>2</v>
      </c>
      <c r="G96" s="21"/>
      <c r="H96" s="21"/>
      <c r="I96" s="51" t="s">
        <v>84</v>
      </c>
      <c r="J96" s="7">
        <f t="shared" ref="J96" si="15">J97+J99+J101+J103+J107</f>
        <v>0</v>
      </c>
    </row>
    <row r="97" spans="1:10" ht="17.100000000000001" customHeight="1">
      <c r="A97" s="14"/>
      <c r="B97" s="14"/>
      <c r="C97" s="14"/>
      <c r="D97" s="14"/>
      <c r="E97" s="18">
        <v>2</v>
      </c>
      <c r="F97" s="19">
        <v>2</v>
      </c>
      <c r="G97" s="19">
        <v>1</v>
      </c>
      <c r="H97" s="19"/>
      <c r="I97" s="25" t="s">
        <v>79</v>
      </c>
      <c r="J97" s="7">
        <f t="shared" ref="J97" si="16">J98</f>
        <v>0</v>
      </c>
    </row>
    <row r="98" spans="1:10" ht="17.100000000000001" customHeight="1">
      <c r="A98" s="14"/>
      <c r="B98" s="14"/>
      <c r="C98" s="14"/>
      <c r="D98" s="14"/>
      <c r="E98" s="18">
        <v>2</v>
      </c>
      <c r="F98" s="19">
        <v>2</v>
      </c>
      <c r="G98" s="19">
        <v>1</v>
      </c>
      <c r="H98" s="19">
        <v>1</v>
      </c>
      <c r="I98" s="25" t="s">
        <v>79</v>
      </c>
      <c r="J98" s="70"/>
    </row>
    <row r="99" spans="1:10" ht="17.100000000000001" customHeight="1">
      <c r="A99" s="14"/>
      <c r="B99" s="14"/>
      <c r="C99" s="14"/>
      <c r="D99" s="14"/>
      <c r="E99" s="18">
        <v>2</v>
      </c>
      <c r="F99" s="19">
        <v>2</v>
      </c>
      <c r="G99" s="19">
        <v>2</v>
      </c>
      <c r="H99" s="19"/>
      <c r="I99" s="25" t="s">
        <v>85</v>
      </c>
      <c r="J99" s="7">
        <f t="shared" ref="J99" si="17">J100</f>
        <v>0</v>
      </c>
    </row>
    <row r="100" spans="1:10" ht="17.100000000000001" customHeight="1">
      <c r="A100" s="14"/>
      <c r="B100" s="14"/>
      <c r="C100" s="14"/>
      <c r="D100" s="14"/>
      <c r="E100" s="18">
        <v>2</v>
      </c>
      <c r="F100" s="19">
        <v>2</v>
      </c>
      <c r="G100" s="19">
        <v>2</v>
      </c>
      <c r="H100" s="19">
        <v>1</v>
      </c>
      <c r="I100" s="25" t="s">
        <v>85</v>
      </c>
      <c r="J100" s="70"/>
    </row>
    <row r="101" spans="1:10" ht="17.100000000000001" customHeight="1">
      <c r="A101" s="14"/>
      <c r="B101" s="14"/>
      <c r="C101" s="14"/>
      <c r="D101" s="14"/>
      <c r="E101" s="20">
        <v>2</v>
      </c>
      <c r="F101" s="21">
        <v>2</v>
      </c>
      <c r="G101" s="10">
        <v>4</v>
      </c>
      <c r="H101" s="21"/>
      <c r="I101" s="51" t="s">
        <v>86</v>
      </c>
      <c r="J101" s="7">
        <f t="shared" ref="J101" si="18">J102</f>
        <v>0</v>
      </c>
    </row>
    <row r="102" spans="1:10" ht="17.100000000000001" customHeight="1">
      <c r="A102" s="14"/>
      <c r="B102" s="14"/>
      <c r="C102" s="14"/>
      <c r="D102" s="14"/>
      <c r="E102" s="20">
        <v>2</v>
      </c>
      <c r="F102" s="21">
        <v>2</v>
      </c>
      <c r="G102" s="10">
        <v>4</v>
      </c>
      <c r="H102" s="21">
        <v>1</v>
      </c>
      <c r="I102" s="51" t="s">
        <v>86</v>
      </c>
      <c r="J102" s="70"/>
    </row>
    <row r="103" spans="1:10" ht="17.100000000000001" customHeight="1">
      <c r="A103" s="14"/>
      <c r="B103" s="14"/>
      <c r="C103" s="14"/>
      <c r="D103" s="14"/>
      <c r="E103" s="20">
        <v>2</v>
      </c>
      <c r="F103" s="21">
        <v>2</v>
      </c>
      <c r="G103" s="10">
        <v>6</v>
      </c>
      <c r="H103" s="21"/>
      <c r="I103" s="51" t="s">
        <v>80</v>
      </c>
      <c r="J103" s="7">
        <f t="shared" ref="J103" si="19">J104+J105+J106</f>
        <v>0</v>
      </c>
    </row>
    <row r="104" spans="1:10" ht="17.100000000000001" customHeight="1">
      <c r="A104" s="14"/>
      <c r="B104" s="14"/>
      <c r="C104" s="14"/>
      <c r="D104" s="14"/>
      <c r="E104" s="20">
        <v>2</v>
      </c>
      <c r="F104" s="21">
        <v>2</v>
      </c>
      <c r="G104" s="10">
        <v>6</v>
      </c>
      <c r="H104" s="21">
        <v>1</v>
      </c>
      <c r="I104" s="51" t="s">
        <v>81</v>
      </c>
      <c r="J104" s="70"/>
    </row>
    <row r="105" spans="1:10" ht="17.100000000000001" customHeight="1">
      <c r="A105" s="14"/>
      <c r="B105" s="14"/>
      <c r="C105" s="14"/>
      <c r="D105" s="14"/>
      <c r="E105" s="20">
        <v>2</v>
      </c>
      <c r="F105" s="21">
        <v>2</v>
      </c>
      <c r="G105" s="10">
        <v>6</v>
      </c>
      <c r="H105" s="21">
        <v>2</v>
      </c>
      <c r="I105" s="51" t="s">
        <v>82</v>
      </c>
      <c r="J105" s="70"/>
    </row>
    <row r="106" spans="1:10" ht="17.100000000000001" customHeight="1">
      <c r="A106" s="14"/>
      <c r="B106" s="14"/>
      <c r="C106" s="14"/>
      <c r="D106" s="14"/>
      <c r="E106" s="20">
        <v>2</v>
      </c>
      <c r="F106" s="21">
        <v>2</v>
      </c>
      <c r="G106" s="10">
        <v>6</v>
      </c>
      <c r="H106" s="21">
        <v>8</v>
      </c>
      <c r="I106" s="51" t="s">
        <v>83</v>
      </c>
      <c r="J106" s="70"/>
    </row>
    <row r="107" spans="1:10" ht="17.100000000000001" customHeight="1">
      <c r="A107" s="14"/>
      <c r="B107" s="14"/>
      <c r="C107" s="14"/>
      <c r="D107" s="14"/>
      <c r="E107" s="18">
        <v>2</v>
      </c>
      <c r="F107" s="19">
        <v>2</v>
      </c>
      <c r="G107" s="19">
        <v>9</v>
      </c>
      <c r="H107" s="19"/>
      <c r="I107" s="25" t="s">
        <v>87</v>
      </c>
      <c r="J107" s="7">
        <f t="shared" ref="J107" si="20">J108</f>
        <v>0</v>
      </c>
    </row>
    <row r="108" spans="1:10" ht="17.100000000000001" customHeight="1">
      <c r="A108" s="14"/>
      <c r="B108" s="14"/>
      <c r="C108" s="14"/>
      <c r="D108" s="14"/>
      <c r="E108" s="18">
        <v>2</v>
      </c>
      <c r="F108" s="19">
        <v>2</v>
      </c>
      <c r="G108" s="19">
        <v>9</v>
      </c>
      <c r="H108" s="19">
        <v>1</v>
      </c>
      <c r="I108" s="25" t="s">
        <v>87</v>
      </c>
      <c r="J108" s="70"/>
    </row>
    <row r="109" spans="1:10" ht="17.100000000000001" customHeight="1">
      <c r="A109" s="14"/>
      <c r="B109" s="14"/>
      <c r="C109" s="14"/>
      <c r="D109" s="14"/>
      <c r="E109" s="20">
        <v>2</v>
      </c>
      <c r="F109" s="10">
        <v>3</v>
      </c>
      <c r="G109" s="21"/>
      <c r="H109" s="21"/>
      <c r="I109" s="51" t="s">
        <v>50</v>
      </c>
      <c r="J109" s="7">
        <f t="shared" ref="J109" si="21">J110+J112+J114</f>
        <v>0</v>
      </c>
    </row>
    <row r="110" spans="1:10" ht="17.100000000000001" customHeight="1">
      <c r="A110" s="14"/>
      <c r="B110" s="14"/>
      <c r="C110" s="14"/>
      <c r="D110" s="14"/>
      <c r="E110" s="18">
        <v>2</v>
      </c>
      <c r="F110" s="19">
        <v>3</v>
      </c>
      <c r="G110" s="19">
        <v>2</v>
      </c>
      <c r="H110" s="19"/>
      <c r="I110" s="25" t="s">
        <v>85</v>
      </c>
      <c r="J110" s="7">
        <f t="shared" ref="J110" si="22">J111</f>
        <v>0</v>
      </c>
    </row>
    <row r="111" spans="1:10" ht="17.100000000000001" customHeight="1">
      <c r="A111" s="14"/>
      <c r="B111" s="14"/>
      <c r="C111" s="14"/>
      <c r="D111" s="14"/>
      <c r="E111" s="18">
        <v>2</v>
      </c>
      <c r="F111" s="19">
        <v>3</v>
      </c>
      <c r="G111" s="19">
        <v>2</v>
      </c>
      <c r="H111" s="19">
        <v>1</v>
      </c>
      <c r="I111" s="25" t="s">
        <v>85</v>
      </c>
      <c r="J111" s="70"/>
    </row>
    <row r="112" spans="1:10" ht="17.100000000000001" customHeight="1">
      <c r="A112" s="14"/>
      <c r="B112" s="14"/>
      <c r="C112" s="14"/>
      <c r="D112" s="14"/>
      <c r="E112" s="20">
        <v>2</v>
      </c>
      <c r="F112" s="10">
        <v>3</v>
      </c>
      <c r="G112" s="10">
        <v>4</v>
      </c>
      <c r="H112" s="21"/>
      <c r="I112" s="51" t="s">
        <v>86</v>
      </c>
      <c r="J112" s="7">
        <f t="shared" ref="J112" si="23">J113</f>
        <v>0</v>
      </c>
    </row>
    <row r="113" spans="1:10" ht="17.100000000000001" customHeight="1">
      <c r="A113" s="14"/>
      <c r="B113" s="14"/>
      <c r="C113" s="14"/>
      <c r="D113" s="14"/>
      <c r="E113" s="20">
        <v>2</v>
      </c>
      <c r="F113" s="10">
        <v>3</v>
      </c>
      <c r="G113" s="10">
        <v>4</v>
      </c>
      <c r="H113" s="21">
        <v>1</v>
      </c>
      <c r="I113" s="51" t="s">
        <v>86</v>
      </c>
      <c r="J113" s="70"/>
    </row>
    <row r="114" spans="1:10" ht="17.100000000000001" customHeight="1">
      <c r="A114" s="14"/>
      <c r="B114" s="14"/>
      <c r="C114" s="14"/>
      <c r="D114" s="14"/>
      <c r="E114" s="20">
        <v>2</v>
      </c>
      <c r="F114" s="10">
        <v>3</v>
      </c>
      <c r="G114" s="10">
        <v>6</v>
      </c>
      <c r="H114" s="21"/>
      <c r="I114" s="51" t="s">
        <v>80</v>
      </c>
      <c r="J114" s="7">
        <f t="shared" ref="J114" si="24">J115+J116+J117</f>
        <v>0</v>
      </c>
    </row>
    <row r="115" spans="1:10" ht="17.100000000000001" customHeight="1">
      <c r="A115" s="14"/>
      <c r="B115" s="14"/>
      <c r="C115" s="14"/>
      <c r="D115" s="14"/>
      <c r="E115" s="20">
        <v>2</v>
      </c>
      <c r="F115" s="10">
        <v>3</v>
      </c>
      <c r="G115" s="10">
        <v>6</v>
      </c>
      <c r="H115" s="21">
        <v>1</v>
      </c>
      <c r="I115" s="51" t="s">
        <v>81</v>
      </c>
      <c r="J115" s="70"/>
    </row>
    <row r="116" spans="1:10" ht="17.100000000000001" customHeight="1">
      <c r="A116" s="14"/>
      <c r="B116" s="14"/>
      <c r="C116" s="14"/>
      <c r="D116" s="14"/>
      <c r="E116" s="20">
        <v>2</v>
      </c>
      <c r="F116" s="10">
        <v>3</v>
      </c>
      <c r="G116" s="10">
        <v>6</v>
      </c>
      <c r="H116" s="21">
        <v>2</v>
      </c>
      <c r="I116" s="51" t="s">
        <v>82</v>
      </c>
      <c r="J116" s="70"/>
    </row>
    <row r="117" spans="1:10" ht="17.100000000000001" customHeight="1">
      <c r="A117" s="14"/>
      <c r="B117" s="14"/>
      <c r="C117" s="14"/>
      <c r="D117" s="14"/>
      <c r="E117" s="20">
        <v>2</v>
      </c>
      <c r="F117" s="21">
        <v>3</v>
      </c>
      <c r="G117" s="10">
        <v>6</v>
      </c>
      <c r="H117" s="21">
        <v>8</v>
      </c>
      <c r="I117" s="51" t="s">
        <v>83</v>
      </c>
      <c r="J117" s="70"/>
    </row>
    <row r="118" spans="1:10" ht="17.100000000000001" customHeight="1">
      <c r="A118" s="14"/>
      <c r="B118" s="14"/>
      <c r="C118" s="14"/>
      <c r="D118" s="14"/>
      <c r="E118" s="18">
        <v>2</v>
      </c>
      <c r="F118" s="19">
        <v>4</v>
      </c>
      <c r="G118" s="19"/>
      <c r="H118" s="19"/>
      <c r="I118" s="25" t="s">
        <v>88</v>
      </c>
      <c r="J118" s="7">
        <f t="shared" ref="J118" si="25">J119+J121+J123+J125</f>
        <v>0</v>
      </c>
    </row>
    <row r="119" spans="1:10" ht="17.100000000000001" customHeight="1">
      <c r="A119" s="14"/>
      <c r="B119" s="14"/>
      <c r="C119" s="14"/>
      <c r="D119" s="14"/>
      <c r="E119" s="18">
        <v>2</v>
      </c>
      <c r="F119" s="19">
        <v>4</v>
      </c>
      <c r="G119" s="19">
        <v>1</v>
      </c>
      <c r="H119" s="19"/>
      <c r="I119" s="25" t="s">
        <v>79</v>
      </c>
      <c r="J119" s="7">
        <f t="shared" ref="J119" si="26">J120</f>
        <v>0</v>
      </c>
    </row>
    <row r="120" spans="1:10" ht="17.100000000000001" customHeight="1">
      <c r="A120" s="14"/>
      <c r="B120" s="14"/>
      <c r="C120" s="14"/>
      <c r="D120" s="14"/>
      <c r="E120" s="18">
        <v>2</v>
      </c>
      <c r="F120" s="19">
        <v>4</v>
      </c>
      <c r="G120" s="19">
        <v>1</v>
      </c>
      <c r="H120" s="19">
        <v>1</v>
      </c>
      <c r="I120" s="25" t="s">
        <v>79</v>
      </c>
      <c r="J120" s="70"/>
    </row>
    <row r="121" spans="1:10" ht="17.100000000000001" customHeight="1">
      <c r="A121" s="14"/>
      <c r="B121" s="14"/>
      <c r="C121" s="14"/>
      <c r="D121" s="14"/>
      <c r="E121" s="18">
        <v>2</v>
      </c>
      <c r="F121" s="19">
        <v>4</v>
      </c>
      <c r="G121" s="19">
        <v>2</v>
      </c>
      <c r="H121" s="19"/>
      <c r="I121" s="25" t="s">
        <v>85</v>
      </c>
      <c r="J121" s="7">
        <f t="shared" ref="J121" si="27">J122</f>
        <v>0</v>
      </c>
    </row>
    <row r="122" spans="1:10" ht="17.100000000000001" customHeight="1">
      <c r="A122" s="14"/>
      <c r="B122" s="14"/>
      <c r="C122" s="14"/>
      <c r="D122" s="14"/>
      <c r="E122" s="18">
        <v>2</v>
      </c>
      <c r="F122" s="19">
        <v>4</v>
      </c>
      <c r="G122" s="19">
        <v>2</v>
      </c>
      <c r="H122" s="19">
        <v>1</v>
      </c>
      <c r="I122" s="25" t="s">
        <v>85</v>
      </c>
      <c r="J122" s="70"/>
    </row>
    <row r="123" spans="1:10" ht="17.100000000000001" customHeight="1">
      <c r="A123" s="14"/>
      <c r="B123" s="14"/>
      <c r="C123" s="14"/>
      <c r="D123" s="14"/>
      <c r="E123" s="20">
        <v>2</v>
      </c>
      <c r="F123" s="10">
        <v>4</v>
      </c>
      <c r="G123" s="10">
        <v>4</v>
      </c>
      <c r="H123" s="21"/>
      <c r="I123" s="51" t="s">
        <v>86</v>
      </c>
      <c r="J123" s="7">
        <f t="shared" ref="J123" si="28">J124</f>
        <v>0</v>
      </c>
    </row>
    <row r="124" spans="1:10" ht="17.100000000000001" customHeight="1">
      <c r="A124" s="14"/>
      <c r="B124" s="14"/>
      <c r="C124" s="14"/>
      <c r="D124" s="14"/>
      <c r="E124" s="20">
        <v>2</v>
      </c>
      <c r="F124" s="10">
        <v>4</v>
      </c>
      <c r="G124" s="10">
        <v>4</v>
      </c>
      <c r="H124" s="21">
        <v>1</v>
      </c>
      <c r="I124" s="51" t="s">
        <v>86</v>
      </c>
      <c r="J124" s="70"/>
    </row>
    <row r="125" spans="1:10" ht="17.100000000000001" customHeight="1">
      <c r="A125" s="14"/>
      <c r="B125" s="14"/>
      <c r="C125" s="14"/>
      <c r="D125" s="14"/>
      <c r="E125" s="20">
        <v>2</v>
      </c>
      <c r="F125" s="10">
        <v>4</v>
      </c>
      <c r="G125" s="10">
        <v>6</v>
      </c>
      <c r="H125" s="21"/>
      <c r="I125" s="51" t="s">
        <v>80</v>
      </c>
      <c r="J125" s="7">
        <f t="shared" ref="J125" si="29">J126+J127+J128</f>
        <v>0</v>
      </c>
    </row>
    <row r="126" spans="1:10" ht="17.100000000000001" customHeight="1">
      <c r="A126" s="14"/>
      <c r="B126" s="14"/>
      <c r="C126" s="14"/>
      <c r="D126" s="14"/>
      <c r="E126" s="20">
        <v>2</v>
      </c>
      <c r="F126" s="10">
        <v>4</v>
      </c>
      <c r="G126" s="10">
        <v>6</v>
      </c>
      <c r="H126" s="21">
        <v>1</v>
      </c>
      <c r="I126" s="51" t="s">
        <v>81</v>
      </c>
      <c r="J126" s="70"/>
    </row>
    <row r="127" spans="1:10" ht="17.100000000000001" customHeight="1">
      <c r="A127" s="14"/>
      <c r="B127" s="14"/>
      <c r="C127" s="14"/>
      <c r="D127" s="14"/>
      <c r="E127" s="20">
        <v>2</v>
      </c>
      <c r="F127" s="10">
        <v>4</v>
      </c>
      <c r="G127" s="10">
        <v>6</v>
      </c>
      <c r="H127" s="21">
        <v>2</v>
      </c>
      <c r="I127" s="51" t="s">
        <v>82</v>
      </c>
      <c r="J127" s="70"/>
    </row>
    <row r="128" spans="1:10" ht="17.100000000000001" customHeight="1">
      <c r="A128" s="14"/>
      <c r="B128" s="14"/>
      <c r="C128" s="14"/>
      <c r="D128" s="14"/>
      <c r="E128" s="20">
        <v>2</v>
      </c>
      <c r="F128" s="21">
        <v>4</v>
      </c>
      <c r="G128" s="10">
        <v>6</v>
      </c>
      <c r="H128" s="21">
        <v>8</v>
      </c>
      <c r="I128" s="51" t="s">
        <v>83</v>
      </c>
      <c r="J128" s="70"/>
    </row>
    <row r="129" spans="1:10" ht="17.100000000000001" customHeight="1">
      <c r="A129" s="14"/>
      <c r="B129" s="14"/>
      <c r="C129" s="14"/>
      <c r="D129" s="14"/>
      <c r="E129" s="20">
        <v>2</v>
      </c>
      <c r="F129" s="10">
        <v>5</v>
      </c>
      <c r="G129" s="21"/>
      <c r="H129" s="21"/>
      <c r="I129" s="51" t="s">
        <v>89</v>
      </c>
      <c r="J129" s="7">
        <f t="shared" ref="J129" si="30">J130+J132+J134+J136+J138</f>
        <v>0</v>
      </c>
    </row>
    <row r="130" spans="1:10" ht="17.100000000000001" customHeight="1">
      <c r="A130" s="14"/>
      <c r="B130" s="14"/>
      <c r="C130" s="14"/>
      <c r="D130" s="14"/>
      <c r="E130" s="18">
        <v>2</v>
      </c>
      <c r="F130" s="19">
        <v>5</v>
      </c>
      <c r="G130" s="19">
        <v>1</v>
      </c>
      <c r="H130" s="19"/>
      <c r="I130" s="25" t="s">
        <v>79</v>
      </c>
      <c r="J130" s="7">
        <f t="shared" ref="J130" si="31">J131</f>
        <v>0</v>
      </c>
    </row>
    <row r="131" spans="1:10" ht="17.100000000000001" customHeight="1">
      <c r="A131" s="14"/>
      <c r="B131" s="14"/>
      <c r="C131" s="14"/>
      <c r="D131" s="14"/>
      <c r="E131" s="18">
        <v>2</v>
      </c>
      <c r="F131" s="19">
        <v>5</v>
      </c>
      <c r="G131" s="19">
        <v>1</v>
      </c>
      <c r="H131" s="19">
        <v>1</v>
      </c>
      <c r="I131" s="25" t="s">
        <v>79</v>
      </c>
      <c r="J131" s="70"/>
    </row>
    <row r="132" spans="1:10" ht="17.100000000000001" customHeight="1">
      <c r="A132" s="14"/>
      <c r="B132" s="14"/>
      <c r="C132" s="14"/>
      <c r="D132" s="14"/>
      <c r="E132" s="18">
        <v>2</v>
      </c>
      <c r="F132" s="19">
        <v>5</v>
      </c>
      <c r="G132" s="19">
        <v>2</v>
      </c>
      <c r="H132" s="19"/>
      <c r="I132" s="25" t="s">
        <v>85</v>
      </c>
      <c r="J132" s="7">
        <f t="shared" ref="J132" si="32">J133</f>
        <v>0</v>
      </c>
    </row>
    <row r="133" spans="1:10" ht="17.100000000000001" customHeight="1">
      <c r="A133" s="14"/>
      <c r="B133" s="14"/>
      <c r="C133" s="14"/>
      <c r="D133" s="14"/>
      <c r="E133" s="18">
        <v>2</v>
      </c>
      <c r="F133" s="19">
        <v>5</v>
      </c>
      <c r="G133" s="19">
        <v>2</v>
      </c>
      <c r="H133" s="19">
        <v>1</v>
      </c>
      <c r="I133" s="25" t="s">
        <v>85</v>
      </c>
      <c r="J133" s="70"/>
    </row>
    <row r="134" spans="1:10" ht="17.100000000000001" customHeight="1">
      <c r="A134" s="14"/>
      <c r="B134" s="14"/>
      <c r="C134" s="14"/>
      <c r="D134" s="14"/>
      <c r="E134" s="20">
        <v>2</v>
      </c>
      <c r="F134" s="10">
        <v>5</v>
      </c>
      <c r="G134" s="10">
        <v>3</v>
      </c>
      <c r="H134" s="21"/>
      <c r="I134" s="51" t="s">
        <v>90</v>
      </c>
      <c r="J134" s="7">
        <f t="shared" ref="J134" si="33">J135</f>
        <v>0</v>
      </c>
    </row>
    <row r="135" spans="1:10" ht="17.100000000000001" customHeight="1">
      <c r="A135" s="14"/>
      <c r="B135" s="14"/>
      <c r="C135" s="14"/>
      <c r="D135" s="14"/>
      <c r="E135" s="20">
        <v>2</v>
      </c>
      <c r="F135" s="10">
        <v>5</v>
      </c>
      <c r="G135" s="10">
        <v>3</v>
      </c>
      <c r="H135" s="21">
        <v>1</v>
      </c>
      <c r="I135" s="51" t="s">
        <v>90</v>
      </c>
      <c r="J135" s="70"/>
    </row>
    <row r="136" spans="1:10" ht="17.100000000000001" customHeight="1">
      <c r="A136" s="14"/>
      <c r="B136" s="14"/>
      <c r="C136" s="14"/>
      <c r="D136" s="14"/>
      <c r="E136" s="20">
        <v>2</v>
      </c>
      <c r="F136" s="10">
        <v>5</v>
      </c>
      <c r="G136" s="10">
        <v>4</v>
      </c>
      <c r="H136" s="21"/>
      <c r="I136" s="51" t="s">
        <v>86</v>
      </c>
      <c r="J136" s="7">
        <f t="shared" ref="J136" si="34">J137</f>
        <v>0</v>
      </c>
    </row>
    <row r="137" spans="1:10" ht="17.100000000000001" customHeight="1">
      <c r="A137" s="14"/>
      <c r="B137" s="14"/>
      <c r="C137" s="14"/>
      <c r="D137" s="14"/>
      <c r="E137" s="20">
        <v>2</v>
      </c>
      <c r="F137" s="10">
        <v>5</v>
      </c>
      <c r="G137" s="10">
        <v>4</v>
      </c>
      <c r="H137" s="21">
        <v>1</v>
      </c>
      <c r="I137" s="51" t="s">
        <v>86</v>
      </c>
      <c r="J137" s="70"/>
    </row>
    <row r="138" spans="1:10" ht="17.100000000000001" customHeight="1">
      <c r="A138" s="14"/>
      <c r="B138" s="14"/>
      <c r="C138" s="14"/>
      <c r="D138" s="14"/>
      <c r="E138" s="20">
        <v>2</v>
      </c>
      <c r="F138" s="10">
        <v>5</v>
      </c>
      <c r="G138" s="10">
        <v>6</v>
      </c>
      <c r="H138" s="21"/>
      <c r="I138" s="51" t="s">
        <v>80</v>
      </c>
      <c r="J138" s="7">
        <f t="shared" ref="J138" si="35">J139+J140+J141</f>
        <v>0</v>
      </c>
    </row>
    <row r="139" spans="1:10" ht="17.100000000000001" customHeight="1">
      <c r="A139" s="14"/>
      <c r="B139" s="14"/>
      <c r="C139" s="14"/>
      <c r="D139" s="14"/>
      <c r="E139" s="20">
        <v>2</v>
      </c>
      <c r="F139" s="10">
        <v>5</v>
      </c>
      <c r="G139" s="10">
        <v>6</v>
      </c>
      <c r="H139" s="21">
        <v>1</v>
      </c>
      <c r="I139" s="51" t="s">
        <v>81</v>
      </c>
      <c r="J139" s="70"/>
    </row>
    <row r="140" spans="1:10" ht="17.100000000000001" customHeight="1">
      <c r="A140" s="14"/>
      <c r="B140" s="14"/>
      <c r="C140" s="14"/>
      <c r="D140" s="14"/>
      <c r="E140" s="20">
        <v>2</v>
      </c>
      <c r="F140" s="10">
        <v>5</v>
      </c>
      <c r="G140" s="10">
        <v>6</v>
      </c>
      <c r="H140" s="21">
        <v>2</v>
      </c>
      <c r="I140" s="51" t="s">
        <v>82</v>
      </c>
      <c r="J140" s="70"/>
    </row>
    <row r="141" spans="1:10" ht="17.100000000000001" customHeight="1">
      <c r="A141" s="14"/>
      <c r="B141" s="14"/>
      <c r="C141" s="14"/>
      <c r="D141" s="14"/>
      <c r="E141" s="20">
        <v>2</v>
      </c>
      <c r="F141" s="21">
        <v>5</v>
      </c>
      <c r="G141" s="10">
        <v>6</v>
      </c>
      <c r="H141" s="21">
        <v>8</v>
      </c>
      <c r="I141" s="51" t="s">
        <v>83</v>
      </c>
      <c r="J141" s="70"/>
    </row>
    <row r="142" spans="1:10" ht="17.100000000000001" customHeight="1">
      <c r="A142" s="14"/>
      <c r="B142" s="14"/>
      <c r="C142" s="14"/>
      <c r="D142" s="14"/>
      <c r="E142" s="22">
        <v>3</v>
      </c>
      <c r="F142" s="10"/>
      <c r="G142" s="10"/>
      <c r="H142" s="10"/>
      <c r="I142" s="23" t="s">
        <v>91</v>
      </c>
      <c r="J142" s="17">
        <f t="shared" ref="J142" si="36">J143+J162+J203+J210+J225+J307+J312+J329+J349</f>
        <v>0</v>
      </c>
    </row>
    <row r="143" spans="1:10" ht="17.100000000000001" customHeight="1">
      <c r="A143" s="14"/>
      <c r="B143" s="14"/>
      <c r="C143" s="14"/>
      <c r="D143" s="14"/>
      <c r="E143" s="22">
        <v>3</v>
      </c>
      <c r="F143" s="10">
        <v>1</v>
      </c>
      <c r="G143" s="10"/>
      <c r="H143" s="10"/>
      <c r="I143" s="24" t="s">
        <v>92</v>
      </c>
      <c r="J143" s="7">
        <f t="shared" ref="J143" si="37">J144+J146+J148+J150+J152+J154+J156+J158+J160</f>
        <v>0</v>
      </c>
    </row>
    <row r="144" spans="1:10" ht="17.100000000000001" customHeight="1">
      <c r="A144" s="14"/>
      <c r="B144" s="14"/>
      <c r="C144" s="14"/>
      <c r="D144" s="14"/>
      <c r="E144" s="22">
        <v>3</v>
      </c>
      <c r="F144" s="10">
        <v>1</v>
      </c>
      <c r="G144" s="10">
        <v>1</v>
      </c>
      <c r="H144" s="10"/>
      <c r="I144" s="24" t="s">
        <v>93</v>
      </c>
      <c r="J144" s="7">
        <f t="shared" ref="J144" si="38">J145</f>
        <v>0</v>
      </c>
    </row>
    <row r="145" spans="1:10" ht="17.100000000000001" customHeight="1">
      <c r="A145" s="14"/>
      <c r="B145" s="14"/>
      <c r="C145" s="14"/>
      <c r="D145" s="14"/>
      <c r="E145" s="22">
        <v>3</v>
      </c>
      <c r="F145" s="10">
        <v>1</v>
      </c>
      <c r="G145" s="10">
        <v>1</v>
      </c>
      <c r="H145" s="10">
        <v>1</v>
      </c>
      <c r="I145" s="24" t="s">
        <v>93</v>
      </c>
      <c r="J145" s="70"/>
    </row>
    <row r="146" spans="1:10" ht="17.100000000000001" customHeight="1">
      <c r="A146" s="14"/>
      <c r="B146" s="14"/>
      <c r="C146" s="14"/>
      <c r="D146" s="14"/>
      <c r="E146" s="22">
        <v>3</v>
      </c>
      <c r="F146" s="10">
        <v>1</v>
      </c>
      <c r="G146" s="10">
        <v>2</v>
      </c>
      <c r="H146" s="10"/>
      <c r="I146" s="24" t="s">
        <v>94</v>
      </c>
      <c r="J146" s="7">
        <f t="shared" ref="J146" si="39">J147</f>
        <v>0</v>
      </c>
    </row>
    <row r="147" spans="1:10" ht="17.100000000000001" customHeight="1">
      <c r="A147" s="14"/>
      <c r="B147" s="14"/>
      <c r="C147" s="14"/>
      <c r="D147" s="14"/>
      <c r="E147" s="22">
        <v>3</v>
      </c>
      <c r="F147" s="10">
        <v>1</v>
      </c>
      <c r="G147" s="10">
        <v>2</v>
      </c>
      <c r="H147" s="10">
        <v>1</v>
      </c>
      <c r="I147" s="24" t="s">
        <v>94</v>
      </c>
      <c r="J147" s="70"/>
    </row>
    <row r="148" spans="1:10" ht="17.100000000000001" customHeight="1">
      <c r="A148" s="14"/>
      <c r="B148" s="14"/>
      <c r="C148" s="14"/>
      <c r="D148" s="14"/>
      <c r="E148" s="22">
        <v>3</v>
      </c>
      <c r="F148" s="10">
        <v>1</v>
      </c>
      <c r="G148" s="10">
        <v>3</v>
      </c>
      <c r="H148" s="10"/>
      <c r="I148" s="24" t="s">
        <v>95</v>
      </c>
      <c r="J148" s="7">
        <f t="shared" ref="J148" si="40">J149</f>
        <v>0</v>
      </c>
    </row>
    <row r="149" spans="1:10" ht="17.100000000000001" customHeight="1">
      <c r="A149" s="14"/>
      <c r="B149" s="14"/>
      <c r="C149" s="14"/>
      <c r="D149" s="14"/>
      <c r="E149" s="22">
        <v>3</v>
      </c>
      <c r="F149" s="10">
        <v>1</v>
      </c>
      <c r="G149" s="10">
        <v>3</v>
      </c>
      <c r="H149" s="10">
        <v>1</v>
      </c>
      <c r="I149" s="24" t="s">
        <v>95</v>
      </c>
      <c r="J149" s="70"/>
    </row>
    <row r="150" spans="1:10" ht="17.100000000000001" customHeight="1">
      <c r="A150" s="14"/>
      <c r="B150" s="14"/>
      <c r="C150" s="14"/>
      <c r="D150" s="14"/>
      <c r="E150" s="22">
        <v>3</v>
      </c>
      <c r="F150" s="10">
        <v>1</v>
      </c>
      <c r="G150" s="10">
        <v>4</v>
      </c>
      <c r="H150" s="10"/>
      <c r="I150" s="24" t="s">
        <v>96</v>
      </c>
      <c r="J150" s="7">
        <f t="shared" ref="J150" si="41">J151</f>
        <v>0</v>
      </c>
    </row>
    <row r="151" spans="1:10" ht="17.100000000000001" customHeight="1">
      <c r="A151" s="14"/>
      <c r="B151" s="14"/>
      <c r="C151" s="14"/>
      <c r="D151" s="14"/>
      <c r="E151" s="22">
        <v>3</v>
      </c>
      <c r="F151" s="10">
        <v>1</v>
      </c>
      <c r="G151" s="10">
        <v>4</v>
      </c>
      <c r="H151" s="10">
        <v>1</v>
      </c>
      <c r="I151" s="24" t="s">
        <v>96</v>
      </c>
      <c r="J151" s="70"/>
    </row>
    <row r="152" spans="1:10" ht="17.100000000000001" customHeight="1">
      <c r="A152" s="14"/>
      <c r="B152" s="14"/>
      <c r="C152" s="14"/>
      <c r="D152" s="14"/>
      <c r="E152" s="22">
        <v>3</v>
      </c>
      <c r="F152" s="10">
        <v>1</v>
      </c>
      <c r="G152" s="10">
        <v>5</v>
      </c>
      <c r="H152" s="10"/>
      <c r="I152" s="24" t="s">
        <v>97</v>
      </c>
      <c r="J152" s="7">
        <f t="shared" ref="J152" si="42">J153</f>
        <v>0</v>
      </c>
    </row>
    <row r="153" spans="1:10" ht="17.100000000000001" customHeight="1">
      <c r="A153" s="14"/>
      <c r="B153" s="14"/>
      <c r="C153" s="14"/>
      <c r="D153" s="14"/>
      <c r="E153" s="22">
        <v>3</v>
      </c>
      <c r="F153" s="10">
        <v>1</v>
      </c>
      <c r="G153" s="10">
        <v>5</v>
      </c>
      <c r="H153" s="10">
        <v>1</v>
      </c>
      <c r="I153" s="24" t="s">
        <v>97</v>
      </c>
      <c r="J153" s="70"/>
    </row>
    <row r="154" spans="1:10" ht="17.100000000000001" customHeight="1">
      <c r="A154" s="14"/>
      <c r="B154" s="14"/>
      <c r="C154" s="14"/>
      <c r="D154" s="14"/>
      <c r="E154" s="22">
        <v>3</v>
      </c>
      <c r="F154" s="10">
        <v>1</v>
      </c>
      <c r="G154" s="10">
        <v>6</v>
      </c>
      <c r="H154" s="10"/>
      <c r="I154" s="24" t="s">
        <v>98</v>
      </c>
      <c r="J154" s="7">
        <f t="shared" ref="J154" si="43">J155</f>
        <v>0</v>
      </c>
    </row>
    <row r="155" spans="1:10" ht="17.100000000000001" customHeight="1">
      <c r="A155" s="14"/>
      <c r="B155" s="14"/>
      <c r="C155" s="14"/>
      <c r="D155" s="14"/>
      <c r="E155" s="22">
        <v>3</v>
      </c>
      <c r="F155" s="10">
        <v>1</v>
      </c>
      <c r="G155" s="10">
        <v>6</v>
      </c>
      <c r="H155" s="10">
        <v>1</v>
      </c>
      <c r="I155" s="24" t="s">
        <v>98</v>
      </c>
      <c r="J155" s="70"/>
    </row>
    <row r="156" spans="1:10" ht="17.100000000000001" customHeight="1">
      <c r="A156" s="14"/>
      <c r="B156" s="14"/>
      <c r="C156" s="14"/>
      <c r="D156" s="14"/>
      <c r="E156" s="22">
        <v>3</v>
      </c>
      <c r="F156" s="10">
        <v>1</v>
      </c>
      <c r="G156" s="10">
        <v>7</v>
      </c>
      <c r="H156" s="10"/>
      <c r="I156" s="24" t="s">
        <v>99</v>
      </c>
      <c r="J156" s="7">
        <f t="shared" ref="J156" si="44">J157</f>
        <v>0</v>
      </c>
    </row>
    <row r="157" spans="1:10" ht="17.100000000000001" customHeight="1">
      <c r="A157" s="14"/>
      <c r="B157" s="14"/>
      <c r="C157" s="14"/>
      <c r="D157" s="14"/>
      <c r="E157" s="22">
        <v>3</v>
      </c>
      <c r="F157" s="10">
        <v>1</v>
      </c>
      <c r="G157" s="10">
        <v>7</v>
      </c>
      <c r="H157" s="10">
        <v>1</v>
      </c>
      <c r="I157" s="24" t="s">
        <v>99</v>
      </c>
      <c r="J157" s="70"/>
    </row>
    <row r="158" spans="1:10" ht="17.100000000000001" customHeight="1">
      <c r="A158" s="14"/>
      <c r="B158" s="14"/>
      <c r="C158" s="14"/>
      <c r="D158" s="14"/>
      <c r="E158" s="22">
        <v>3</v>
      </c>
      <c r="F158" s="10">
        <v>1</v>
      </c>
      <c r="G158" s="10">
        <v>8</v>
      </c>
      <c r="H158" s="10"/>
      <c r="I158" s="24" t="s">
        <v>100</v>
      </c>
      <c r="J158" s="7">
        <f t="shared" ref="J158" si="45">J159</f>
        <v>0</v>
      </c>
    </row>
    <row r="159" spans="1:10" ht="17.100000000000001" customHeight="1">
      <c r="A159" s="14"/>
      <c r="B159" s="14"/>
      <c r="C159" s="14"/>
      <c r="D159" s="14"/>
      <c r="E159" s="22">
        <v>3</v>
      </c>
      <c r="F159" s="10">
        <v>1</v>
      </c>
      <c r="G159" s="10">
        <v>8</v>
      </c>
      <c r="H159" s="10">
        <v>1</v>
      </c>
      <c r="I159" s="24" t="s">
        <v>100</v>
      </c>
      <c r="J159" s="70"/>
    </row>
    <row r="160" spans="1:10" ht="17.100000000000001" customHeight="1">
      <c r="A160" s="14"/>
      <c r="B160" s="14"/>
      <c r="C160" s="14"/>
      <c r="D160" s="14"/>
      <c r="E160" s="22">
        <v>3</v>
      </c>
      <c r="F160" s="10">
        <v>1</v>
      </c>
      <c r="G160" s="10">
        <v>9</v>
      </c>
      <c r="H160" s="10"/>
      <c r="I160" s="24" t="s">
        <v>101</v>
      </c>
      <c r="J160" s="7">
        <f t="shared" ref="J160" si="46">J161</f>
        <v>0</v>
      </c>
    </row>
    <row r="161" spans="1:10" ht="17.100000000000001" customHeight="1">
      <c r="A161" s="14"/>
      <c r="B161" s="14"/>
      <c r="C161" s="14"/>
      <c r="D161" s="14"/>
      <c r="E161" s="22">
        <v>3</v>
      </c>
      <c r="F161" s="10">
        <v>1</v>
      </c>
      <c r="G161" s="10">
        <v>9</v>
      </c>
      <c r="H161" s="10">
        <v>1</v>
      </c>
      <c r="I161" s="24" t="s">
        <v>101</v>
      </c>
      <c r="J161" s="70"/>
    </row>
    <row r="162" spans="1:10" ht="17.100000000000001" customHeight="1">
      <c r="A162" s="14"/>
      <c r="B162" s="14"/>
      <c r="C162" s="14"/>
      <c r="D162" s="14"/>
      <c r="E162" s="22">
        <v>3</v>
      </c>
      <c r="F162" s="10">
        <v>2</v>
      </c>
      <c r="G162" s="10"/>
      <c r="H162" s="10"/>
      <c r="I162" s="24" t="s">
        <v>102</v>
      </c>
      <c r="J162" s="7">
        <f>J163+J170+J173+J178+J183+J190+J198+J200</f>
        <v>0</v>
      </c>
    </row>
    <row r="163" spans="1:10" ht="17.100000000000001" customHeight="1">
      <c r="A163" s="14"/>
      <c r="B163" s="14"/>
      <c r="C163" s="14"/>
      <c r="D163" s="14"/>
      <c r="E163" s="22">
        <v>3</v>
      </c>
      <c r="F163" s="10">
        <v>2</v>
      </c>
      <c r="G163" s="10">
        <v>1</v>
      </c>
      <c r="H163" s="10"/>
      <c r="I163" s="24" t="s">
        <v>103</v>
      </c>
      <c r="J163" s="7">
        <f t="shared" ref="J163" si="47">J164+J165+J166+J167+J168+J169</f>
        <v>0</v>
      </c>
    </row>
    <row r="164" spans="1:10" ht="17.100000000000001" customHeight="1">
      <c r="A164" s="14"/>
      <c r="B164" s="14"/>
      <c r="C164" s="14"/>
      <c r="D164" s="14"/>
      <c r="E164" s="22">
        <v>3</v>
      </c>
      <c r="F164" s="10">
        <v>2</v>
      </c>
      <c r="G164" s="10">
        <v>1</v>
      </c>
      <c r="H164" s="10">
        <v>1</v>
      </c>
      <c r="I164" s="24" t="s">
        <v>104</v>
      </c>
      <c r="J164" s="70"/>
    </row>
    <row r="165" spans="1:10" ht="17.100000000000001" customHeight="1">
      <c r="A165" s="14"/>
      <c r="B165" s="14"/>
      <c r="C165" s="14"/>
      <c r="D165" s="14"/>
      <c r="E165" s="22">
        <v>3</v>
      </c>
      <c r="F165" s="10">
        <v>2</v>
      </c>
      <c r="G165" s="10">
        <v>1</v>
      </c>
      <c r="H165" s="10">
        <v>2</v>
      </c>
      <c r="I165" s="24" t="s">
        <v>105</v>
      </c>
      <c r="J165" s="70"/>
    </row>
    <row r="166" spans="1:10" ht="17.100000000000001" customHeight="1">
      <c r="A166" s="14"/>
      <c r="B166" s="14"/>
      <c r="C166" s="14"/>
      <c r="D166" s="14"/>
      <c r="E166" s="22">
        <v>3</v>
      </c>
      <c r="F166" s="10">
        <v>2</v>
      </c>
      <c r="G166" s="10">
        <v>1</v>
      </c>
      <c r="H166" s="10">
        <v>3</v>
      </c>
      <c r="I166" s="24" t="s">
        <v>106</v>
      </c>
      <c r="J166" s="70"/>
    </row>
    <row r="167" spans="1:10" ht="17.100000000000001" customHeight="1">
      <c r="A167" s="14"/>
      <c r="B167" s="14"/>
      <c r="C167" s="14"/>
      <c r="D167" s="14"/>
      <c r="E167" s="22">
        <v>3</v>
      </c>
      <c r="F167" s="10">
        <v>2</v>
      </c>
      <c r="G167" s="10">
        <v>1</v>
      </c>
      <c r="H167" s="10">
        <v>4</v>
      </c>
      <c r="I167" s="24" t="s">
        <v>107</v>
      </c>
      <c r="J167" s="70"/>
    </row>
    <row r="168" spans="1:10" ht="17.100000000000001" customHeight="1">
      <c r="A168" s="14"/>
      <c r="B168" s="14"/>
      <c r="C168" s="14"/>
      <c r="D168" s="14"/>
      <c r="E168" s="22">
        <v>3</v>
      </c>
      <c r="F168" s="10">
        <v>2</v>
      </c>
      <c r="G168" s="10">
        <v>1</v>
      </c>
      <c r="H168" s="10">
        <v>5</v>
      </c>
      <c r="I168" s="24" t="s">
        <v>108</v>
      </c>
      <c r="J168" s="70"/>
    </row>
    <row r="169" spans="1:10" ht="17.100000000000001" customHeight="1">
      <c r="A169" s="14"/>
      <c r="B169" s="14"/>
      <c r="C169" s="14"/>
      <c r="D169" s="14"/>
      <c r="E169" s="22">
        <v>3</v>
      </c>
      <c r="F169" s="10">
        <v>2</v>
      </c>
      <c r="G169" s="10">
        <v>1</v>
      </c>
      <c r="H169" s="10">
        <v>90</v>
      </c>
      <c r="I169" s="24" t="s">
        <v>109</v>
      </c>
      <c r="J169" s="70"/>
    </row>
    <row r="170" spans="1:10" ht="17.100000000000001" customHeight="1">
      <c r="A170" s="14"/>
      <c r="B170" s="14"/>
      <c r="C170" s="14"/>
      <c r="D170" s="14"/>
      <c r="E170" s="22">
        <v>3</v>
      </c>
      <c r="F170" s="10">
        <v>2</v>
      </c>
      <c r="G170" s="10">
        <v>2</v>
      </c>
      <c r="H170" s="10"/>
      <c r="I170" s="24" t="s">
        <v>110</v>
      </c>
      <c r="J170" s="7">
        <f t="shared" ref="J170" si="48">J171+J172</f>
        <v>0</v>
      </c>
    </row>
    <row r="171" spans="1:10" ht="17.100000000000001" customHeight="1">
      <c r="A171" s="14"/>
      <c r="B171" s="14"/>
      <c r="C171" s="14"/>
      <c r="D171" s="14"/>
      <c r="E171" s="22">
        <v>3</v>
      </c>
      <c r="F171" s="10">
        <v>2</v>
      </c>
      <c r="G171" s="10">
        <v>2</v>
      </c>
      <c r="H171" s="10">
        <v>1</v>
      </c>
      <c r="I171" s="24" t="s">
        <v>111</v>
      </c>
      <c r="J171" s="70"/>
    </row>
    <row r="172" spans="1:10" ht="17.100000000000001" customHeight="1">
      <c r="A172" s="14"/>
      <c r="B172" s="14"/>
      <c r="C172" s="14"/>
      <c r="D172" s="14"/>
      <c r="E172" s="22">
        <v>3</v>
      </c>
      <c r="F172" s="10">
        <v>2</v>
      </c>
      <c r="G172" s="10">
        <v>2</v>
      </c>
      <c r="H172" s="10">
        <v>2</v>
      </c>
      <c r="I172" s="24" t="s">
        <v>112</v>
      </c>
      <c r="J172" s="70"/>
    </row>
    <row r="173" spans="1:10" ht="17.100000000000001" customHeight="1">
      <c r="A173" s="14"/>
      <c r="B173" s="14"/>
      <c r="C173" s="14"/>
      <c r="D173" s="14"/>
      <c r="E173" s="22">
        <v>3</v>
      </c>
      <c r="F173" s="10">
        <v>2</v>
      </c>
      <c r="G173" s="10">
        <v>3</v>
      </c>
      <c r="H173" s="10"/>
      <c r="I173" s="24" t="s">
        <v>113</v>
      </c>
      <c r="J173" s="7">
        <f t="shared" ref="J173" si="49">J174+J175+J176+J177</f>
        <v>0</v>
      </c>
    </row>
    <row r="174" spans="1:10" ht="17.100000000000001" customHeight="1">
      <c r="A174" s="14"/>
      <c r="B174" s="14"/>
      <c r="C174" s="14"/>
      <c r="D174" s="14"/>
      <c r="E174" s="22">
        <v>3</v>
      </c>
      <c r="F174" s="10">
        <v>2</v>
      </c>
      <c r="G174" s="10">
        <v>3</v>
      </c>
      <c r="H174" s="10">
        <v>1</v>
      </c>
      <c r="I174" s="24" t="s">
        <v>114</v>
      </c>
      <c r="J174" s="70"/>
    </row>
    <row r="175" spans="1:10" ht="17.100000000000001" customHeight="1">
      <c r="A175" s="14"/>
      <c r="B175" s="14"/>
      <c r="C175" s="14"/>
      <c r="D175" s="14"/>
      <c r="E175" s="22">
        <v>3</v>
      </c>
      <c r="F175" s="10">
        <v>2</v>
      </c>
      <c r="G175" s="10">
        <v>3</v>
      </c>
      <c r="H175" s="10">
        <v>2</v>
      </c>
      <c r="I175" s="24" t="s">
        <v>115</v>
      </c>
      <c r="J175" s="70"/>
    </row>
    <row r="176" spans="1:10" ht="17.100000000000001" customHeight="1">
      <c r="A176" s="14"/>
      <c r="B176" s="14"/>
      <c r="C176" s="14"/>
      <c r="D176" s="14"/>
      <c r="E176" s="22">
        <v>3</v>
      </c>
      <c r="F176" s="10">
        <v>2</v>
      </c>
      <c r="G176" s="10">
        <v>3</v>
      </c>
      <c r="H176" s="10">
        <v>3</v>
      </c>
      <c r="I176" s="24" t="s">
        <v>116</v>
      </c>
      <c r="J176" s="70"/>
    </row>
    <row r="177" spans="1:10" ht="17.100000000000001" customHeight="1">
      <c r="A177" s="14"/>
      <c r="B177" s="14"/>
      <c r="C177" s="14"/>
      <c r="D177" s="14"/>
      <c r="E177" s="22">
        <v>3</v>
      </c>
      <c r="F177" s="10">
        <v>2</v>
      </c>
      <c r="G177" s="10">
        <v>3</v>
      </c>
      <c r="H177" s="10">
        <v>90</v>
      </c>
      <c r="I177" s="24" t="s">
        <v>117</v>
      </c>
      <c r="J177" s="70"/>
    </row>
    <row r="178" spans="1:10" ht="17.100000000000001" customHeight="1">
      <c r="A178" s="14"/>
      <c r="B178" s="14"/>
      <c r="C178" s="14"/>
      <c r="D178" s="14"/>
      <c r="E178" s="22">
        <v>3</v>
      </c>
      <c r="F178" s="10">
        <v>2</v>
      </c>
      <c r="G178" s="10">
        <v>4</v>
      </c>
      <c r="H178" s="10"/>
      <c r="I178" s="24" t="s">
        <v>118</v>
      </c>
      <c r="J178" s="7">
        <f t="shared" ref="J178" si="50">J179+J180+J181+J182</f>
        <v>0</v>
      </c>
    </row>
    <row r="179" spans="1:10" ht="17.100000000000001" customHeight="1">
      <c r="A179" s="14"/>
      <c r="B179" s="14"/>
      <c r="C179" s="14"/>
      <c r="D179" s="14"/>
      <c r="E179" s="22">
        <v>3</v>
      </c>
      <c r="F179" s="10">
        <v>2</v>
      </c>
      <c r="G179" s="10">
        <v>4</v>
      </c>
      <c r="H179" s="10">
        <v>1</v>
      </c>
      <c r="I179" s="24" t="s">
        <v>119</v>
      </c>
      <c r="J179" s="70"/>
    </row>
    <row r="180" spans="1:10" ht="17.100000000000001" customHeight="1">
      <c r="A180" s="14"/>
      <c r="B180" s="14"/>
      <c r="C180" s="14"/>
      <c r="D180" s="14"/>
      <c r="E180" s="22">
        <v>3</v>
      </c>
      <c r="F180" s="10">
        <v>2</v>
      </c>
      <c r="G180" s="10">
        <v>4</v>
      </c>
      <c r="H180" s="10">
        <v>2</v>
      </c>
      <c r="I180" s="24" t="s">
        <v>120</v>
      </c>
      <c r="J180" s="70"/>
    </row>
    <row r="181" spans="1:10" ht="17.100000000000001" customHeight="1">
      <c r="A181" s="14"/>
      <c r="B181" s="14"/>
      <c r="C181" s="14"/>
      <c r="D181" s="14"/>
      <c r="E181" s="22">
        <v>3</v>
      </c>
      <c r="F181" s="10">
        <v>2</v>
      </c>
      <c r="G181" s="10">
        <v>4</v>
      </c>
      <c r="H181" s="10">
        <v>3</v>
      </c>
      <c r="I181" s="24" t="s">
        <v>121</v>
      </c>
      <c r="J181" s="70"/>
    </row>
    <row r="182" spans="1:10" ht="17.100000000000001" customHeight="1">
      <c r="A182" s="14"/>
      <c r="B182" s="14"/>
      <c r="C182" s="14"/>
      <c r="D182" s="14"/>
      <c r="E182" s="22">
        <v>3</v>
      </c>
      <c r="F182" s="10">
        <v>2</v>
      </c>
      <c r="G182" s="10">
        <v>4</v>
      </c>
      <c r="H182" s="10">
        <v>90</v>
      </c>
      <c r="I182" s="24" t="s">
        <v>122</v>
      </c>
      <c r="J182" s="70"/>
    </row>
    <row r="183" spans="1:10" ht="17.100000000000001" customHeight="1">
      <c r="A183" s="14"/>
      <c r="B183" s="14"/>
      <c r="C183" s="14"/>
      <c r="D183" s="14"/>
      <c r="E183" s="22">
        <v>3</v>
      </c>
      <c r="F183" s="10">
        <v>2</v>
      </c>
      <c r="G183" s="10">
        <v>5</v>
      </c>
      <c r="H183" s="10"/>
      <c r="I183" s="24" t="s">
        <v>123</v>
      </c>
      <c r="J183" s="7">
        <f t="shared" ref="J183" si="51">J184+J185+J186+J187+J188+J189</f>
        <v>0</v>
      </c>
    </row>
    <row r="184" spans="1:10" ht="17.100000000000001" customHeight="1">
      <c r="A184" s="14"/>
      <c r="B184" s="14"/>
      <c r="C184" s="14"/>
      <c r="D184" s="14"/>
      <c r="E184" s="22">
        <v>3</v>
      </c>
      <c r="F184" s="10">
        <v>2</v>
      </c>
      <c r="G184" s="10">
        <v>5</v>
      </c>
      <c r="H184" s="10">
        <v>1</v>
      </c>
      <c r="I184" s="24" t="s">
        <v>124</v>
      </c>
      <c r="J184" s="70"/>
    </row>
    <row r="185" spans="1:10" ht="17.100000000000001" customHeight="1">
      <c r="A185" s="14"/>
      <c r="B185" s="14"/>
      <c r="C185" s="14"/>
      <c r="D185" s="14"/>
      <c r="E185" s="22">
        <v>3</v>
      </c>
      <c r="F185" s="10">
        <v>2</v>
      </c>
      <c r="G185" s="10">
        <v>5</v>
      </c>
      <c r="H185" s="10">
        <v>2</v>
      </c>
      <c r="I185" s="24" t="s">
        <v>125</v>
      </c>
      <c r="J185" s="70"/>
    </row>
    <row r="186" spans="1:10" ht="17.100000000000001" customHeight="1">
      <c r="A186" s="14"/>
      <c r="B186" s="14"/>
      <c r="C186" s="14"/>
      <c r="D186" s="14"/>
      <c r="E186" s="22">
        <v>3</v>
      </c>
      <c r="F186" s="10">
        <v>2</v>
      </c>
      <c r="G186" s="10">
        <v>5</v>
      </c>
      <c r="H186" s="10">
        <v>3</v>
      </c>
      <c r="I186" s="24" t="s">
        <v>126</v>
      </c>
      <c r="J186" s="70"/>
    </row>
    <row r="187" spans="1:10" ht="17.100000000000001" customHeight="1">
      <c r="A187" s="14"/>
      <c r="B187" s="14"/>
      <c r="C187" s="14"/>
      <c r="D187" s="14"/>
      <c r="E187" s="22">
        <v>3</v>
      </c>
      <c r="F187" s="10">
        <v>2</v>
      </c>
      <c r="G187" s="10">
        <v>5</v>
      </c>
      <c r="H187" s="10">
        <v>4</v>
      </c>
      <c r="I187" s="24" t="s">
        <v>127</v>
      </c>
      <c r="J187" s="70"/>
    </row>
    <row r="188" spans="1:10" ht="17.100000000000001" customHeight="1">
      <c r="A188" s="14"/>
      <c r="B188" s="14"/>
      <c r="C188" s="14"/>
      <c r="D188" s="14"/>
      <c r="E188" s="22">
        <v>3</v>
      </c>
      <c r="F188" s="10">
        <v>2</v>
      </c>
      <c r="G188" s="10">
        <v>5</v>
      </c>
      <c r="H188" s="10">
        <v>5</v>
      </c>
      <c r="I188" s="24" t="s">
        <v>128</v>
      </c>
      <c r="J188" s="70"/>
    </row>
    <row r="189" spans="1:10" ht="17.100000000000001" customHeight="1">
      <c r="A189" s="14"/>
      <c r="B189" s="14"/>
      <c r="C189" s="14"/>
      <c r="D189" s="14"/>
      <c r="E189" s="22">
        <v>3</v>
      </c>
      <c r="F189" s="10">
        <v>2</v>
      </c>
      <c r="G189" s="10">
        <v>5</v>
      </c>
      <c r="H189" s="10">
        <v>90</v>
      </c>
      <c r="I189" s="24" t="s">
        <v>129</v>
      </c>
      <c r="J189" s="70"/>
    </row>
    <row r="190" spans="1:10" ht="17.100000000000001" customHeight="1">
      <c r="A190" s="14"/>
      <c r="B190" s="14"/>
      <c r="C190" s="14"/>
      <c r="D190" s="14"/>
      <c r="E190" s="22">
        <v>3</v>
      </c>
      <c r="F190" s="10">
        <v>2</v>
      </c>
      <c r="G190" s="10">
        <v>6</v>
      </c>
      <c r="H190" s="10"/>
      <c r="I190" s="24" t="s">
        <v>130</v>
      </c>
      <c r="J190" s="7">
        <f t="shared" ref="J190" si="52">J191+J192+J193+J194+J197+J195+J196</f>
        <v>0</v>
      </c>
    </row>
    <row r="191" spans="1:10" ht="17.100000000000001" customHeight="1">
      <c r="A191" s="14"/>
      <c r="B191" s="14"/>
      <c r="C191" s="14"/>
      <c r="D191" s="14"/>
      <c r="E191" s="22">
        <v>3</v>
      </c>
      <c r="F191" s="10">
        <v>2</v>
      </c>
      <c r="G191" s="10">
        <v>6</v>
      </c>
      <c r="H191" s="10">
        <v>1</v>
      </c>
      <c r="I191" s="24" t="s">
        <v>131</v>
      </c>
      <c r="J191" s="70"/>
    </row>
    <row r="192" spans="1:10" ht="17.100000000000001" customHeight="1">
      <c r="A192" s="14"/>
      <c r="B192" s="14"/>
      <c r="C192" s="14"/>
      <c r="D192" s="14"/>
      <c r="E192" s="22">
        <v>3</v>
      </c>
      <c r="F192" s="10">
        <v>2</v>
      </c>
      <c r="G192" s="10">
        <v>6</v>
      </c>
      <c r="H192" s="10">
        <v>2</v>
      </c>
      <c r="I192" s="24" t="s">
        <v>132</v>
      </c>
      <c r="J192" s="70"/>
    </row>
    <row r="193" spans="1:10" ht="17.100000000000001" customHeight="1">
      <c r="A193" s="14"/>
      <c r="B193" s="14"/>
      <c r="C193" s="14"/>
      <c r="D193" s="14"/>
      <c r="E193" s="22">
        <v>3</v>
      </c>
      <c r="F193" s="10">
        <v>2</v>
      </c>
      <c r="G193" s="10">
        <v>6</v>
      </c>
      <c r="H193" s="10">
        <v>3</v>
      </c>
      <c r="I193" s="24" t="s">
        <v>133</v>
      </c>
      <c r="J193" s="70"/>
    </row>
    <row r="194" spans="1:10" ht="17.100000000000001" customHeight="1">
      <c r="A194" s="14"/>
      <c r="B194" s="14"/>
      <c r="C194" s="14"/>
      <c r="D194" s="14"/>
      <c r="E194" s="22">
        <v>3</v>
      </c>
      <c r="F194" s="10">
        <v>2</v>
      </c>
      <c r="G194" s="10">
        <v>6</v>
      </c>
      <c r="H194" s="10">
        <v>4</v>
      </c>
      <c r="I194" s="24" t="s">
        <v>134</v>
      </c>
      <c r="J194" s="70"/>
    </row>
    <row r="195" spans="1:10" ht="17.100000000000001" customHeight="1">
      <c r="A195" s="14"/>
      <c r="B195" s="14"/>
      <c r="C195" s="14"/>
      <c r="D195" s="14"/>
      <c r="E195" s="22">
        <v>3</v>
      </c>
      <c r="F195" s="10">
        <v>2</v>
      </c>
      <c r="G195" s="10">
        <v>6</v>
      </c>
      <c r="H195" s="10">
        <v>5</v>
      </c>
      <c r="I195" s="24" t="s">
        <v>135</v>
      </c>
      <c r="J195" s="70"/>
    </row>
    <row r="196" spans="1:10" ht="17.100000000000001" customHeight="1">
      <c r="A196" s="14"/>
      <c r="B196" s="14"/>
      <c r="C196" s="14"/>
      <c r="D196" s="14"/>
      <c r="E196" s="22">
        <v>3</v>
      </c>
      <c r="F196" s="10">
        <v>2</v>
      </c>
      <c r="G196" s="10">
        <v>6</v>
      </c>
      <c r="H196" s="10">
        <v>6</v>
      </c>
      <c r="I196" s="24" t="s">
        <v>136</v>
      </c>
      <c r="J196" s="70"/>
    </row>
    <row r="197" spans="1:10" ht="17.100000000000001" customHeight="1">
      <c r="A197" s="14"/>
      <c r="B197" s="14"/>
      <c r="C197" s="14"/>
      <c r="D197" s="14"/>
      <c r="E197" s="22">
        <v>3</v>
      </c>
      <c r="F197" s="10">
        <v>2</v>
      </c>
      <c r="G197" s="10">
        <v>6</v>
      </c>
      <c r="H197" s="10">
        <v>90</v>
      </c>
      <c r="I197" s="24" t="s">
        <v>137</v>
      </c>
      <c r="J197" s="70"/>
    </row>
    <row r="198" spans="1:10" ht="17.100000000000001" customHeight="1">
      <c r="A198" s="14"/>
      <c r="B198" s="14"/>
      <c r="C198" s="14"/>
      <c r="D198" s="14"/>
      <c r="E198" s="22">
        <v>3</v>
      </c>
      <c r="F198" s="10">
        <v>2</v>
      </c>
      <c r="G198" s="10">
        <v>7</v>
      </c>
      <c r="H198" s="10"/>
      <c r="I198" s="24" t="s">
        <v>138</v>
      </c>
      <c r="J198" s="9">
        <f>J199</f>
        <v>0</v>
      </c>
    </row>
    <row r="199" spans="1:10" ht="17.100000000000001" customHeight="1">
      <c r="A199" s="14"/>
      <c r="B199" s="14"/>
      <c r="C199" s="14"/>
      <c r="D199" s="14"/>
      <c r="E199" s="22">
        <v>3</v>
      </c>
      <c r="F199" s="10">
        <v>2</v>
      </c>
      <c r="G199" s="10">
        <v>7</v>
      </c>
      <c r="H199" s="10">
        <v>1</v>
      </c>
      <c r="I199" s="24" t="s">
        <v>139</v>
      </c>
      <c r="J199" s="70"/>
    </row>
    <row r="200" spans="1:10" ht="17.100000000000001" customHeight="1">
      <c r="A200" s="14"/>
      <c r="B200" s="14"/>
      <c r="C200" s="14"/>
      <c r="D200" s="14"/>
      <c r="E200" s="22">
        <v>3</v>
      </c>
      <c r="F200" s="10">
        <v>2</v>
      </c>
      <c r="G200" s="10">
        <v>9</v>
      </c>
      <c r="H200" s="10"/>
      <c r="I200" s="24" t="s">
        <v>140</v>
      </c>
      <c r="J200" s="7">
        <f t="shared" ref="J200" si="53">J201+J202</f>
        <v>0</v>
      </c>
    </row>
    <row r="201" spans="1:10" ht="17.100000000000001" customHeight="1">
      <c r="A201" s="14"/>
      <c r="B201" s="14"/>
      <c r="C201" s="14"/>
      <c r="D201" s="14"/>
      <c r="E201" s="22">
        <v>3</v>
      </c>
      <c r="F201" s="10">
        <v>2</v>
      </c>
      <c r="G201" s="10">
        <v>9</v>
      </c>
      <c r="H201" s="10">
        <v>1</v>
      </c>
      <c r="I201" s="24" t="s">
        <v>141</v>
      </c>
      <c r="J201" s="70"/>
    </row>
    <row r="202" spans="1:10" ht="17.100000000000001" customHeight="1">
      <c r="A202" s="14"/>
      <c r="B202" s="14"/>
      <c r="C202" s="14"/>
      <c r="D202" s="14"/>
      <c r="E202" s="22">
        <v>3</v>
      </c>
      <c r="F202" s="10">
        <v>2</v>
      </c>
      <c r="G202" s="10">
        <v>9</v>
      </c>
      <c r="H202" s="10">
        <v>90</v>
      </c>
      <c r="I202" s="24" t="s">
        <v>140</v>
      </c>
      <c r="J202" s="70"/>
    </row>
    <row r="203" spans="1:10" ht="17.100000000000001" customHeight="1">
      <c r="A203" s="14"/>
      <c r="B203" s="14"/>
      <c r="C203" s="14"/>
      <c r="D203" s="14"/>
      <c r="E203" s="22">
        <v>3</v>
      </c>
      <c r="F203" s="10">
        <v>3</v>
      </c>
      <c r="G203" s="10"/>
      <c r="H203" s="10"/>
      <c r="I203" s="24" t="s">
        <v>142</v>
      </c>
      <c r="J203" s="7">
        <f t="shared" ref="J203" si="54">J204+J208+J206</f>
        <v>0</v>
      </c>
    </row>
    <row r="204" spans="1:10" ht="17.100000000000001" customHeight="1">
      <c r="A204" s="14"/>
      <c r="B204" s="14"/>
      <c r="C204" s="14"/>
      <c r="D204" s="14"/>
      <c r="E204" s="22">
        <v>3</v>
      </c>
      <c r="F204" s="10">
        <v>3</v>
      </c>
      <c r="G204" s="10">
        <v>1</v>
      </c>
      <c r="H204" s="10"/>
      <c r="I204" s="24" t="s">
        <v>143</v>
      </c>
      <c r="J204" s="7">
        <f>J205</f>
        <v>0</v>
      </c>
    </row>
    <row r="205" spans="1:10" ht="17.100000000000001" customHeight="1">
      <c r="A205" s="14"/>
      <c r="B205" s="14"/>
      <c r="C205" s="14"/>
      <c r="D205" s="14"/>
      <c r="E205" s="22">
        <v>3</v>
      </c>
      <c r="F205" s="10">
        <v>3</v>
      </c>
      <c r="G205" s="10">
        <v>1</v>
      </c>
      <c r="H205" s="10">
        <v>1</v>
      </c>
      <c r="I205" s="24" t="s">
        <v>143</v>
      </c>
      <c r="J205" s="70"/>
    </row>
    <row r="206" spans="1:10" ht="17.100000000000001" customHeight="1">
      <c r="A206" s="14"/>
      <c r="B206" s="14"/>
      <c r="C206" s="14"/>
      <c r="D206" s="14"/>
      <c r="E206" s="22">
        <v>3</v>
      </c>
      <c r="F206" s="10">
        <v>3</v>
      </c>
      <c r="G206" s="10">
        <v>2</v>
      </c>
      <c r="H206" s="10"/>
      <c r="I206" s="24" t="s">
        <v>144</v>
      </c>
      <c r="J206" s="7">
        <f t="shared" ref="J206" si="55">J207</f>
        <v>0</v>
      </c>
    </row>
    <row r="207" spans="1:10" ht="17.100000000000001" customHeight="1">
      <c r="A207" s="14"/>
      <c r="B207" s="14"/>
      <c r="C207" s="14"/>
      <c r="D207" s="14"/>
      <c r="E207" s="22">
        <v>3</v>
      </c>
      <c r="F207" s="10">
        <v>3</v>
      </c>
      <c r="G207" s="10">
        <v>2</v>
      </c>
      <c r="H207" s="10">
        <v>1</v>
      </c>
      <c r="I207" s="24" t="s">
        <v>144</v>
      </c>
      <c r="J207" s="70"/>
    </row>
    <row r="208" spans="1:10" ht="17.100000000000001" customHeight="1">
      <c r="A208" s="14"/>
      <c r="B208" s="14"/>
      <c r="C208" s="14"/>
      <c r="D208" s="14"/>
      <c r="E208" s="22">
        <v>3</v>
      </c>
      <c r="F208" s="10">
        <v>3</v>
      </c>
      <c r="G208" s="10">
        <v>3</v>
      </c>
      <c r="H208" s="10"/>
      <c r="I208" s="24" t="s">
        <v>145</v>
      </c>
      <c r="J208" s="7">
        <f t="shared" ref="J208" si="56">J209</f>
        <v>0</v>
      </c>
    </row>
    <row r="209" spans="1:10" ht="17.100000000000001" customHeight="1">
      <c r="A209" s="14"/>
      <c r="B209" s="14"/>
      <c r="C209" s="14"/>
      <c r="D209" s="14"/>
      <c r="E209" s="22">
        <v>3</v>
      </c>
      <c r="F209" s="10">
        <v>3</v>
      </c>
      <c r="G209" s="10">
        <v>3</v>
      </c>
      <c r="H209" s="10">
        <v>1</v>
      </c>
      <c r="I209" s="24" t="s">
        <v>145</v>
      </c>
      <c r="J209" s="70"/>
    </row>
    <row r="210" spans="1:10" ht="17.100000000000001" customHeight="1">
      <c r="A210" s="14"/>
      <c r="B210" s="14"/>
      <c r="C210" s="14"/>
      <c r="D210" s="14"/>
      <c r="E210" s="22">
        <v>3</v>
      </c>
      <c r="F210" s="10">
        <v>4</v>
      </c>
      <c r="G210" s="10"/>
      <c r="H210" s="10"/>
      <c r="I210" s="25" t="s">
        <v>146</v>
      </c>
      <c r="J210" s="7">
        <f t="shared" ref="J210" si="57">J211+J215+J219</f>
        <v>0</v>
      </c>
    </row>
    <row r="211" spans="1:10" ht="17.100000000000001" customHeight="1">
      <c r="A211" s="14"/>
      <c r="B211" s="14"/>
      <c r="C211" s="14"/>
      <c r="D211" s="14"/>
      <c r="E211" s="22">
        <v>3</v>
      </c>
      <c r="F211" s="10">
        <v>4</v>
      </c>
      <c r="G211" s="10">
        <v>2</v>
      </c>
      <c r="H211" s="10"/>
      <c r="I211" s="24" t="s">
        <v>147</v>
      </c>
      <c r="J211" s="7">
        <f t="shared" ref="J211" si="58">J212+J213+J214</f>
        <v>0</v>
      </c>
    </row>
    <row r="212" spans="1:10" ht="17.100000000000001" customHeight="1">
      <c r="A212" s="14"/>
      <c r="B212" s="14"/>
      <c r="C212" s="14"/>
      <c r="D212" s="14"/>
      <c r="E212" s="22">
        <v>3</v>
      </c>
      <c r="F212" s="10">
        <v>4</v>
      </c>
      <c r="G212" s="10">
        <v>2</v>
      </c>
      <c r="H212" s="10">
        <v>3</v>
      </c>
      <c r="I212" s="24" t="s">
        <v>148</v>
      </c>
      <c r="J212" s="70"/>
    </row>
    <row r="213" spans="1:10" ht="17.100000000000001" customHeight="1">
      <c r="A213" s="14"/>
      <c r="B213" s="14"/>
      <c r="C213" s="14"/>
      <c r="D213" s="14"/>
      <c r="E213" s="22">
        <v>3</v>
      </c>
      <c r="F213" s="10">
        <v>4</v>
      </c>
      <c r="G213" s="10">
        <v>2</v>
      </c>
      <c r="H213" s="10">
        <v>4</v>
      </c>
      <c r="I213" s="24" t="s">
        <v>149</v>
      </c>
      <c r="J213" s="70"/>
    </row>
    <row r="214" spans="1:10" ht="17.100000000000001" customHeight="1">
      <c r="A214" s="14"/>
      <c r="B214" s="14"/>
      <c r="C214" s="14"/>
      <c r="D214" s="14"/>
      <c r="E214" s="22">
        <v>3</v>
      </c>
      <c r="F214" s="10">
        <v>4</v>
      </c>
      <c r="G214" s="10">
        <v>2</v>
      </c>
      <c r="H214" s="10">
        <v>90</v>
      </c>
      <c r="I214" s="24" t="s">
        <v>150</v>
      </c>
      <c r="J214" s="70"/>
    </row>
    <row r="215" spans="1:10" ht="17.100000000000001" customHeight="1">
      <c r="A215" s="14"/>
      <c r="B215" s="14"/>
      <c r="C215" s="14"/>
      <c r="D215" s="14"/>
      <c r="E215" s="22">
        <v>3</v>
      </c>
      <c r="F215" s="10">
        <v>4</v>
      </c>
      <c r="G215" s="10">
        <v>3</v>
      </c>
      <c r="H215" s="10"/>
      <c r="I215" s="24" t="s">
        <v>151</v>
      </c>
      <c r="J215" s="7">
        <f t="shared" ref="J215" si="59">J216+J217+J218</f>
        <v>0</v>
      </c>
    </row>
    <row r="216" spans="1:10" ht="17.100000000000001" customHeight="1">
      <c r="A216" s="14"/>
      <c r="B216" s="14"/>
      <c r="C216" s="14"/>
      <c r="D216" s="14"/>
      <c r="E216" s="22">
        <v>3</v>
      </c>
      <c r="F216" s="10">
        <v>4</v>
      </c>
      <c r="G216" s="10">
        <v>3</v>
      </c>
      <c r="H216" s="10">
        <v>1</v>
      </c>
      <c r="I216" s="24" t="s">
        <v>152</v>
      </c>
      <c r="J216" s="70"/>
    </row>
    <row r="217" spans="1:10" ht="17.100000000000001" customHeight="1">
      <c r="A217" s="14"/>
      <c r="B217" s="14"/>
      <c r="C217" s="14"/>
      <c r="D217" s="14"/>
      <c r="E217" s="22">
        <v>3</v>
      </c>
      <c r="F217" s="10">
        <v>4</v>
      </c>
      <c r="G217" s="10">
        <v>3</v>
      </c>
      <c r="H217" s="10">
        <v>2</v>
      </c>
      <c r="I217" s="24" t="s">
        <v>153</v>
      </c>
      <c r="J217" s="70"/>
    </row>
    <row r="218" spans="1:10" ht="17.100000000000001" customHeight="1">
      <c r="A218" s="14"/>
      <c r="B218" s="14"/>
      <c r="C218" s="14"/>
      <c r="D218" s="14"/>
      <c r="E218" s="22">
        <v>3</v>
      </c>
      <c r="F218" s="10">
        <v>4</v>
      </c>
      <c r="G218" s="10">
        <v>3</v>
      </c>
      <c r="H218" s="10">
        <v>90</v>
      </c>
      <c r="I218" s="24" t="s">
        <v>154</v>
      </c>
      <c r="J218" s="70"/>
    </row>
    <row r="219" spans="1:10" ht="17.100000000000001" customHeight="1">
      <c r="A219" s="14"/>
      <c r="B219" s="14"/>
      <c r="C219" s="14"/>
      <c r="D219" s="14"/>
      <c r="E219" s="22">
        <v>3</v>
      </c>
      <c r="F219" s="10">
        <v>4</v>
      </c>
      <c r="G219" s="10">
        <v>4</v>
      </c>
      <c r="H219" s="10"/>
      <c r="I219" s="24" t="s">
        <v>155</v>
      </c>
      <c r="J219" s="7">
        <f t="shared" ref="J219" si="60">J220+J221+J222+J223+J224</f>
        <v>0</v>
      </c>
    </row>
    <row r="220" spans="1:10" ht="17.100000000000001" customHeight="1">
      <c r="A220" s="14"/>
      <c r="B220" s="14"/>
      <c r="C220" s="14"/>
      <c r="D220" s="14"/>
      <c r="E220" s="22">
        <v>3</v>
      </c>
      <c r="F220" s="10">
        <v>4</v>
      </c>
      <c r="G220" s="10">
        <v>4</v>
      </c>
      <c r="H220" s="10">
        <v>1</v>
      </c>
      <c r="I220" s="24" t="s">
        <v>156</v>
      </c>
      <c r="J220" s="70"/>
    </row>
    <row r="221" spans="1:10" ht="17.100000000000001" customHeight="1">
      <c r="A221" s="14"/>
      <c r="B221" s="14"/>
      <c r="C221" s="14"/>
      <c r="D221" s="14"/>
      <c r="E221" s="22">
        <v>3</v>
      </c>
      <c r="F221" s="10">
        <v>4</v>
      </c>
      <c r="G221" s="10">
        <v>4</v>
      </c>
      <c r="H221" s="10">
        <v>2</v>
      </c>
      <c r="I221" s="24" t="s">
        <v>157</v>
      </c>
      <c r="J221" s="70"/>
    </row>
    <row r="222" spans="1:10" ht="17.100000000000001" customHeight="1">
      <c r="A222" s="14"/>
      <c r="B222" s="14"/>
      <c r="C222" s="14"/>
      <c r="D222" s="14"/>
      <c r="E222" s="22">
        <v>3</v>
      </c>
      <c r="F222" s="10">
        <v>4</v>
      </c>
      <c r="G222" s="10">
        <v>4</v>
      </c>
      <c r="H222" s="10">
        <v>3</v>
      </c>
      <c r="I222" s="24" t="s">
        <v>158</v>
      </c>
      <c r="J222" s="70"/>
    </row>
    <row r="223" spans="1:10" ht="17.100000000000001" customHeight="1">
      <c r="A223" s="14"/>
      <c r="B223" s="14"/>
      <c r="C223" s="14"/>
      <c r="D223" s="14"/>
      <c r="E223" s="22">
        <v>3</v>
      </c>
      <c r="F223" s="10">
        <v>4</v>
      </c>
      <c r="G223" s="10">
        <v>4</v>
      </c>
      <c r="H223" s="10">
        <v>4</v>
      </c>
      <c r="I223" s="24" t="s">
        <v>159</v>
      </c>
      <c r="J223" s="70"/>
    </row>
    <row r="224" spans="1:10" ht="17.100000000000001" customHeight="1">
      <c r="A224" s="14"/>
      <c r="B224" s="14"/>
      <c r="C224" s="14"/>
      <c r="D224" s="14"/>
      <c r="E224" s="22">
        <v>3</v>
      </c>
      <c r="F224" s="10">
        <v>4</v>
      </c>
      <c r="G224" s="10">
        <v>4</v>
      </c>
      <c r="H224" s="10">
        <v>90</v>
      </c>
      <c r="I224" s="24" t="s">
        <v>160</v>
      </c>
      <c r="J224" s="70"/>
    </row>
    <row r="225" spans="1:10" ht="17.100000000000001" customHeight="1">
      <c r="A225" s="14"/>
      <c r="B225" s="14"/>
      <c r="C225" s="14"/>
      <c r="D225" s="14"/>
      <c r="E225" s="22">
        <v>3</v>
      </c>
      <c r="F225" s="10">
        <v>5</v>
      </c>
      <c r="G225" s="10"/>
      <c r="H225" s="10"/>
      <c r="I225" s="24" t="s">
        <v>161</v>
      </c>
      <c r="J225" s="7">
        <f>J226+J268+J276+J282+J288+J301</f>
        <v>0</v>
      </c>
    </row>
    <row r="226" spans="1:10" ht="17.100000000000001" customHeight="1">
      <c r="A226" s="14"/>
      <c r="B226" s="14"/>
      <c r="C226" s="14"/>
      <c r="D226" s="14"/>
      <c r="E226" s="22">
        <v>3</v>
      </c>
      <c r="F226" s="10">
        <v>5</v>
      </c>
      <c r="G226" s="10">
        <v>1</v>
      </c>
      <c r="H226" s="10"/>
      <c r="I226" s="24" t="s">
        <v>162</v>
      </c>
      <c r="J226" s="7">
        <f>J227+J228+J229+J230+J231+J232+J233+J234+J235+J236+J237+J238+J239+J240+J241+J242+J243+J244+J245+J246+J247+J248+J249+J250+J251+J252+J253+J254+J255+J257+J258+J259+J262</f>
        <v>0</v>
      </c>
    </row>
    <row r="227" spans="1:10" ht="17.100000000000001" customHeight="1">
      <c r="A227" s="14"/>
      <c r="B227" s="14"/>
      <c r="C227" s="14"/>
      <c r="D227" s="14"/>
      <c r="E227" s="22">
        <v>3</v>
      </c>
      <c r="F227" s="10">
        <v>5</v>
      </c>
      <c r="G227" s="10">
        <v>1</v>
      </c>
      <c r="H227" s="10">
        <v>1</v>
      </c>
      <c r="I227" s="51" t="s">
        <v>163</v>
      </c>
      <c r="J227" s="70"/>
    </row>
    <row r="228" spans="1:10" ht="17.100000000000001" customHeight="1">
      <c r="A228" s="14"/>
      <c r="B228" s="14"/>
      <c r="C228" s="14"/>
      <c r="D228" s="14"/>
      <c r="E228" s="22">
        <v>3</v>
      </c>
      <c r="F228" s="10">
        <v>5</v>
      </c>
      <c r="G228" s="10">
        <v>1</v>
      </c>
      <c r="H228" s="10">
        <v>2</v>
      </c>
      <c r="I228" s="51" t="s">
        <v>164</v>
      </c>
      <c r="J228" s="70"/>
    </row>
    <row r="229" spans="1:10" ht="17.100000000000001" customHeight="1">
      <c r="A229" s="14"/>
      <c r="B229" s="14"/>
      <c r="C229" s="14"/>
      <c r="D229" s="14"/>
      <c r="E229" s="26">
        <v>3</v>
      </c>
      <c r="F229" s="10">
        <v>5</v>
      </c>
      <c r="G229" s="10">
        <v>1</v>
      </c>
      <c r="H229" s="10">
        <v>3</v>
      </c>
      <c r="I229" s="51" t="s">
        <v>165</v>
      </c>
      <c r="J229" s="70"/>
    </row>
    <row r="230" spans="1:10" ht="17.100000000000001" customHeight="1">
      <c r="A230" s="14"/>
      <c r="B230" s="14"/>
      <c r="C230" s="14"/>
      <c r="D230" s="14"/>
      <c r="E230" s="26">
        <v>3</v>
      </c>
      <c r="F230" s="10">
        <v>5</v>
      </c>
      <c r="G230" s="10">
        <v>1</v>
      </c>
      <c r="H230" s="10">
        <v>4</v>
      </c>
      <c r="I230" s="51" t="s">
        <v>166</v>
      </c>
      <c r="J230" s="70"/>
    </row>
    <row r="231" spans="1:10" ht="17.100000000000001" customHeight="1">
      <c r="A231" s="14"/>
      <c r="B231" s="14"/>
      <c r="C231" s="14"/>
      <c r="D231" s="14"/>
      <c r="E231" s="26">
        <v>3</v>
      </c>
      <c r="F231" s="10">
        <v>5</v>
      </c>
      <c r="G231" s="10">
        <v>1</v>
      </c>
      <c r="H231" s="10">
        <v>5</v>
      </c>
      <c r="I231" s="51" t="s">
        <v>167</v>
      </c>
      <c r="J231" s="70"/>
    </row>
    <row r="232" spans="1:10" ht="17.100000000000001" customHeight="1">
      <c r="A232" s="14"/>
      <c r="B232" s="14"/>
      <c r="C232" s="14"/>
      <c r="D232" s="14"/>
      <c r="E232" s="26">
        <v>3</v>
      </c>
      <c r="F232" s="10">
        <v>5</v>
      </c>
      <c r="G232" s="10">
        <v>1</v>
      </c>
      <c r="H232" s="10">
        <v>6</v>
      </c>
      <c r="I232" s="51" t="s">
        <v>168</v>
      </c>
      <c r="J232" s="70"/>
    </row>
    <row r="233" spans="1:10" ht="17.100000000000001" customHeight="1">
      <c r="A233" s="14"/>
      <c r="B233" s="14"/>
      <c r="C233" s="14"/>
      <c r="D233" s="14"/>
      <c r="E233" s="26">
        <v>3</v>
      </c>
      <c r="F233" s="10">
        <v>5</v>
      </c>
      <c r="G233" s="10">
        <v>1</v>
      </c>
      <c r="H233" s="10">
        <v>7</v>
      </c>
      <c r="I233" s="51" t="s">
        <v>169</v>
      </c>
      <c r="J233" s="70"/>
    </row>
    <row r="234" spans="1:10" ht="17.100000000000001" customHeight="1">
      <c r="A234" s="14"/>
      <c r="B234" s="14"/>
      <c r="C234" s="14"/>
      <c r="D234" s="14"/>
      <c r="E234" s="26">
        <v>3</v>
      </c>
      <c r="F234" s="10">
        <v>5</v>
      </c>
      <c r="G234" s="10">
        <v>1</v>
      </c>
      <c r="H234" s="10">
        <v>8</v>
      </c>
      <c r="I234" s="51" t="s">
        <v>170</v>
      </c>
      <c r="J234" s="70"/>
    </row>
    <row r="235" spans="1:10" ht="17.100000000000001" customHeight="1">
      <c r="A235" s="14"/>
      <c r="B235" s="14"/>
      <c r="C235" s="14"/>
      <c r="D235" s="14"/>
      <c r="E235" s="26">
        <v>3</v>
      </c>
      <c r="F235" s="10">
        <v>5</v>
      </c>
      <c r="G235" s="10">
        <v>1</v>
      </c>
      <c r="H235" s="10">
        <v>9</v>
      </c>
      <c r="I235" s="24" t="s">
        <v>171</v>
      </c>
      <c r="J235" s="70"/>
    </row>
    <row r="236" spans="1:10" ht="17.100000000000001" customHeight="1">
      <c r="A236" s="14"/>
      <c r="B236" s="14"/>
      <c r="C236" s="14"/>
      <c r="D236" s="14"/>
      <c r="E236" s="26">
        <v>3</v>
      </c>
      <c r="F236" s="10">
        <v>5</v>
      </c>
      <c r="G236" s="10">
        <v>1</v>
      </c>
      <c r="H236" s="10">
        <v>10</v>
      </c>
      <c r="I236" s="24" t="s">
        <v>172</v>
      </c>
      <c r="J236" s="70"/>
    </row>
    <row r="237" spans="1:10" ht="17.100000000000001" customHeight="1">
      <c r="A237" s="14"/>
      <c r="B237" s="14"/>
      <c r="C237" s="14"/>
      <c r="D237" s="14"/>
      <c r="E237" s="26">
        <v>3</v>
      </c>
      <c r="F237" s="10">
        <v>5</v>
      </c>
      <c r="G237" s="10">
        <v>1</v>
      </c>
      <c r="H237" s="10">
        <v>11</v>
      </c>
      <c r="I237" s="52" t="s">
        <v>173</v>
      </c>
      <c r="J237" s="70"/>
    </row>
    <row r="238" spans="1:10" ht="17.100000000000001" customHeight="1">
      <c r="A238" s="14"/>
      <c r="B238" s="14"/>
      <c r="C238" s="14"/>
      <c r="D238" s="14"/>
      <c r="E238" s="26">
        <v>3</v>
      </c>
      <c r="F238" s="10">
        <v>5</v>
      </c>
      <c r="G238" s="10">
        <v>1</v>
      </c>
      <c r="H238" s="10">
        <v>50</v>
      </c>
      <c r="I238" s="24" t="s">
        <v>174</v>
      </c>
      <c r="J238" s="70"/>
    </row>
    <row r="239" spans="1:10" ht="17.100000000000001" customHeight="1">
      <c r="A239" s="14"/>
      <c r="B239" s="14"/>
      <c r="C239" s="14"/>
      <c r="D239" s="14"/>
      <c r="E239" s="26">
        <v>3</v>
      </c>
      <c r="F239" s="10">
        <v>5</v>
      </c>
      <c r="G239" s="10">
        <v>1</v>
      </c>
      <c r="H239" s="10">
        <v>51</v>
      </c>
      <c r="I239" s="24" t="s">
        <v>175</v>
      </c>
      <c r="J239" s="70"/>
    </row>
    <row r="240" spans="1:10" ht="17.100000000000001" customHeight="1">
      <c r="A240" s="14"/>
      <c r="B240" s="14"/>
      <c r="C240" s="14"/>
      <c r="D240" s="14"/>
      <c r="E240" s="26">
        <v>3</v>
      </c>
      <c r="F240" s="10">
        <v>5</v>
      </c>
      <c r="G240" s="10">
        <v>1</v>
      </c>
      <c r="H240" s="10">
        <v>52</v>
      </c>
      <c r="I240" s="24" t="s">
        <v>176</v>
      </c>
      <c r="J240" s="70"/>
    </row>
    <row r="241" spans="1:10" ht="17.100000000000001" customHeight="1">
      <c r="A241" s="14"/>
      <c r="B241" s="14"/>
      <c r="C241" s="14"/>
      <c r="D241" s="14"/>
      <c r="E241" s="26">
        <v>3</v>
      </c>
      <c r="F241" s="10">
        <v>5</v>
      </c>
      <c r="G241" s="10">
        <v>1</v>
      </c>
      <c r="H241" s="10">
        <v>53</v>
      </c>
      <c r="I241" s="24" t="s">
        <v>177</v>
      </c>
      <c r="J241" s="70"/>
    </row>
    <row r="242" spans="1:10" ht="17.100000000000001" customHeight="1">
      <c r="A242" s="14"/>
      <c r="B242" s="14"/>
      <c r="C242" s="14"/>
      <c r="D242" s="14"/>
      <c r="E242" s="26">
        <v>3</v>
      </c>
      <c r="F242" s="10">
        <v>5</v>
      </c>
      <c r="G242" s="10">
        <v>1</v>
      </c>
      <c r="H242" s="10">
        <v>54</v>
      </c>
      <c r="I242" s="24" t="s">
        <v>178</v>
      </c>
      <c r="J242" s="70"/>
    </row>
    <row r="243" spans="1:10" ht="17.100000000000001" customHeight="1">
      <c r="A243" s="14"/>
      <c r="B243" s="14"/>
      <c r="C243" s="14"/>
      <c r="D243" s="14"/>
      <c r="E243" s="26">
        <v>3</v>
      </c>
      <c r="F243" s="10">
        <v>5</v>
      </c>
      <c r="G243" s="10">
        <v>1</v>
      </c>
      <c r="H243" s="10">
        <v>55</v>
      </c>
      <c r="I243" s="24" t="s">
        <v>179</v>
      </c>
      <c r="J243" s="70"/>
    </row>
    <row r="244" spans="1:10" ht="17.100000000000001" customHeight="1">
      <c r="A244" s="14"/>
      <c r="B244" s="14"/>
      <c r="C244" s="14"/>
      <c r="D244" s="14"/>
      <c r="E244" s="26">
        <v>3</v>
      </c>
      <c r="F244" s="10">
        <v>5</v>
      </c>
      <c r="G244" s="10">
        <v>1</v>
      </c>
      <c r="H244" s="10">
        <v>56</v>
      </c>
      <c r="I244" s="24" t="s">
        <v>180</v>
      </c>
      <c r="J244" s="70"/>
    </row>
    <row r="245" spans="1:10" ht="17.100000000000001" customHeight="1">
      <c r="A245" s="14"/>
      <c r="B245" s="14"/>
      <c r="C245" s="14"/>
      <c r="D245" s="14"/>
      <c r="E245" s="26">
        <v>3</v>
      </c>
      <c r="F245" s="10">
        <v>5</v>
      </c>
      <c r="G245" s="10">
        <v>1</v>
      </c>
      <c r="H245" s="10">
        <v>57</v>
      </c>
      <c r="I245" s="24" t="s">
        <v>181</v>
      </c>
      <c r="J245" s="70"/>
    </row>
    <row r="246" spans="1:10" ht="17.100000000000001" customHeight="1">
      <c r="A246" s="14"/>
      <c r="B246" s="14"/>
      <c r="C246" s="14"/>
      <c r="D246" s="14"/>
      <c r="E246" s="26">
        <v>3</v>
      </c>
      <c r="F246" s="10">
        <v>5</v>
      </c>
      <c r="G246" s="10">
        <v>1</v>
      </c>
      <c r="H246" s="10">
        <v>58</v>
      </c>
      <c r="I246" s="24" t="s">
        <v>182</v>
      </c>
      <c r="J246" s="70"/>
    </row>
    <row r="247" spans="1:10" ht="17.100000000000001" customHeight="1">
      <c r="A247" s="14"/>
      <c r="B247" s="14"/>
      <c r="C247" s="14"/>
      <c r="D247" s="14"/>
      <c r="E247" s="26">
        <v>3</v>
      </c>
      <c r="F247" s="10">
        <v>5</v>
      </c>
      <c r="G247" s="10">
        <v>1</v>
      </c>
      <c r="H247" s="10">
        <v>59</v>
      </c>
      <c r="I247" s="24" t="s">
        <v>183</v>
      </c>
      <c r="J247" s="70"/>
    </row>
    <row r="248" spans="1:10" ht="17.100000000000001" customHeight="1">
      <c r="A248" s="14"/>
      <c r="B248" s="14"/>
      <c r="C248" s="14"/>
      <c r="D248" s="14"/>
      <c r="E248" s="26">
        <v>3</v>
      </c>
      <c r="F248" s="10">
        <v>5</v>
      </c>
      <c r="G248" s="10">
        <v>1</v>
      </c>
      <c r="H248" s="10">
        <v>60</v>
      </c>
      <c r="I248" s="24" t="s">
        <v>184</v>
      </c>
      <c r="J248" s="70"/>
    </row>
    <row r="249" spans="1:10" ht="17.100000000000001" customHeight="1">
      <c r="A249" s="14"/>
      <c r="B249" s="14"/>
      <c r="C249" s="14"/>
      <c r="D249" s="14"/>
      <c r="E249" s="26">
        <v>3</v>
      </c>
      <c r="F249" s="10">
        <v>5</v>
      </c>
      <c r="G249" s="10">
        <v>1</v>
      </c>
      <c r="H249" s="10">
        <v>61</v>
      </c>
      <c r="I249" s="24" t="s">
        <v>185</v>
      </c>
      <c r="J249" s="70"/>
    </row>
    <row r="250" spans="1:10" ht="17.100000000000001" customHeight="1">
      <c r="A250" s="14"/>
      <c r="B250" s="14"/>
      <c r="C250" s="14"/>
      <c r="D250" s="14"/>
      <c r="E250" s="26">
        <v>3</v>
      </c>
      <c r="F250" s="10">
        <v>5</v>
      </c>
      <c r="G250" s="10">
        <v>1</v>
      </c>
      <c r="H250" s="10">
        <v>62</v>
      </c>
      <c r="I250" s="24" t="s">
        <v>186</v>
      </c>
      <c r="J250" s="70"/>
    </row>
    <row r="251" spans="1:10" ht="17.100000000000001" customHeight="1">
      <c r="A251" s="14"/>
      <c r="B251" s="14"/>
      <c r="C251" s="14"/>
      <c r="D251" s="14"/>
      <c r="E251" s="26">
        <v>3</v>
      </c>
      <c r="F251" s="10">
        <v>5</v>
      </c>
      <c r="G251" s="10">
        <v>1</v>
      </c>
      <c r="H251" s="10">
        <v>63</v>
      </c>
      <c r="I251" s="24" t="s">
        <v>187</v>
      </c>
      <c r="J251" s="70"/>
    </row>
    <row r="252" spans="1:10" ht="17.100000000000001" customHeight="1">
      <c r="A252" s="14"/>
      <c r="B252" s="14"/>
      <c r="C252" s="14"/>
      <c r="D252" s="14"/>
      <c r="E252" s="26">
        <v>3</v>
      </c>
      <c r="F252" s="10">
        <v>5</v>
      </c>
      <c r="G252" s="10">
        <v>1</v>
      </c>
      <c r="H252" s="10">
        <v>64</v>
      </c>
      <c r="I252" s="24" t="s">
        <v>188</v>
      </c>
      <c r="J252" s="70"/>
    </row>
    <row r="253" spans="1:10" ht="17.100000000000001" customHeight="1">
      <c r="A253" s="14"/>
      <c r="B253" s="14"/>
      <c r="C253" s="14"/>
      <c r="D253" s="14"/>
      <c r="E253" s="26">
        <v>3</v>
      </c>
      <c r="F253" s="10">
        <v>5</v>
      </c>
      <c r="G253" s="10">
        <v>1</v>
      </c>
      <c r="H253" s="10">
        <v>65</v>
      </c>
      <c r="I253" s="24" t="s">
        <v>189</v>
      </c>
      <c r="J253" s="70"/>
    </row>
    <row r="254" spans="1:10" ht="17.100000000000001" customHeight="1">
      <c r="A254" s="14"/>
      <c r="B254" s="14"/>
      <c r="C254" s="14"/>
      <c r="D254" s="14"/>
      <c r="E254" s="26">
        <v>3</v>
      </c>
      <c r="F254" s="10">
        <v>5</v>
      </c>
      <c r="G254" s="10">
        <v>1</v>
      </c>
      <c r="H254" s="10">
        <v>66</v>
      </c>
      <c r="I254" s="24" t="s">
        <v>190</v>
      </c>
      <c r="J254" s="70"/>
    </row>
    <row r="255" spans="1:10" ht="17.100000000000001" customHeight="1">
      <c r="A255" s="14"/>
      <c r="B255" s="14"/>
      <c r="C255" s="14"/>
      <c r="D255" s="14"/>
      <c r="E255" s="26">
        <v>3</v>
      </c>
      <c r="F255" s="10">
        <v>5</v>
      </c>
      <c r="G255" s="10">
        <v>1</v>
      </c>
      <c r="H255" s="10">
        <v>67</v>
      </c>
      <c r="I255" s="24" t="s">
        <v>191</v>
      </c>
      <c r="J255" s="70"/>
    </row>
    <row r="256" spans="1:10" ht="17.100000000000001" customHeight="1">
      <c r="A256" s="14"/>
      <c r="B256" s="14"/>
      <c r="C256" s="14"/>
      <c r="D256" s="14"/>
      <c r="E256" s="26">
        <v>3</v>
      </c>
      <c r="F256" s="10">
        <v>5</v>
      </c>
      <c r="G256" s="10">
        <v>1</v>
      </c>
      <c r="H256" s="10">
        <v>68</v>
      </c>
      <c r="I256" s="24" t="s">
        <v>192</v>
      </c>
      <c r="J256" s="70"/>
    </row>
    <row r="257" spans="1:10" ht="17.100000000000001" customHeight="1">
      <c r="A257" s="14"/>
      <c r="B257" s="14"/>
      <c r="C257" s="14"/>
      <c r="D257" s="14"/>
      <c r="E257" s="26">
        <v>3</v>
      </c>
      <c r="F257" s="10">
        <v>5</v>
      </c>
      <c r="G257" s="10">
        <v>1</v>
      </c>
      <c r="H257" s="10">
        <v>69</v>
      </c>
      <c r="I257" s="24" t="s">
        <v>193</v>
      </c>
      <c r="J257" s="70"/>
    </row>
    <row r="258" spans="1:10" ht="17.100000000000001" customHeight="1">
      <c r="A258" s="14"/>
      <c r="B258" s="14"/>
      <c r="C258" s="14"/>
      <c r="D258" s="14"/>
      <c r="E258" s="26">
        <v>3</v>
      </c>
      <c r="F258" s="10">
        <v>5</v>
      </c>
      <c r="G258" s="10">
        <v>1</v>
      </c>
      <c r="H258" s="10">
        <v>70</v>
      </c>
      <c r="I258" s="24" t="s">
        <v>194</v>
      </c>
      <c r="J258" s="70"/>
    </row>
    <row r="259" spans="1:10" ht="17.100000000000001" customHeight="1">
      <c r="A259" s="14"/>
      <c r="B259" s="14"/>
      <c r="C259" s="14"/>
      <c r="D259" s="14"/>
      <c r="E259" s="26">
        <v>3</v>
      </c>
      <c r="F259" s="10">
        <v>5</v>
      </c>
      <c r="G259" s="10">
        <v>1</v>
      </c>
      <c r="H259" s="10">
        <v>71</v>
      </c>
      <c r="I259" s="24" t="s">
        <v>195</v>
      </c>
      <c r="J259" s="70"/>
    </row>
    <row r="260" spans="1:10" ht="17.100000000000001" customHeight="1">
      <c r="A260" s="14"/>
      <c r="B260" s="14"/>
      <c r="C260" s="14"/>
      <c r="D260" s="14"/>
      <c r="E260" s="26">
        <v>3</v>
      </c>
      <c r="F260" s="10">
        <v>5</v>
      </c>
      <c r="G260" s="10">
        <v>1</v>
      </c>
      <c r="H260" s="10">
        <v>72</v>
      </c>
      <c r="I260" s="24" t="s">
        <v>196</v>
      </c>
      <c r="J260" s="70"/>
    </row>
    <row r="261" spans="1:10" ht="17.100000000000001" customHeight="1">
      <c r="A261" s="14"/>
      <c r="B261" s="14"/>
      <c r="C261" s="14"/>
      <c r="D261" s="14"/>
      <c r="E261" s="26">
        <v>3</v>
      </c>
      <c r="F261" s="10">
        <v>5</v>
      </c>
      <c r="G261" s="10">
        <v>1</v>
      </c>
      <c r="H261" s="10">
        <v>73</v>
      </c>
      <c r="I261" s="24" t="s">
        <v>197</v>
      </c>
      <c r="J261" s="70"/>
    </row>
    <row r="262" spans="1:10" ht="17.100000000000001" customHeight="1">
      <c r="A262" s="14"/>
      <c r="B262" s="14"/>
      <c r="C262" s="14"/>
      <c r="D262" s="14"/>
      <c r="E262" s="26">
        <v>3</v>
      </c>
      <c r="F262" s="10">
        <v>5</v>
      </c>
      <c r="G262" s="10">
        <v>1</v>
      </c>
      <c r="H262" s="10">
        <v>74</v>
      </c>
      <c r="I262" s="24" t="s">
        <v>198</v>
      </c>
      <c r="J262" s="70"/>
    </row>
    <row r="263" spans="1:10" ht="17.100000000000001" customHeight="1">
      <c r="A263" s="14"/>
      <c r="B263" s="14"/>
      <c r="C263" s="14"/>
      <c r="D263" s="14"/>
      <c r="E263" s="26">
        <v>3</v>
      </c>
      <c r="F263" s="10">
        <v>5</v>
      </c>
      <c r="G263" s="10">
        <v>1</v>
      </c>
      <c r="H263" s="10">
        <v>75</v>
      </c>
      <c r="I263" s="24" t="s">
        <v>199</v>
      </c>
      <c r="J263" s="70"/>
    </row>
    <row r="264" spans="1:10" ht="17.100000000000001" customHeight="1">
      <c r="A264" s="14"/>
      <c r="B264" s="14"/>
      <c r="C264" s="14"/>
      <c r="D264" s="14"/>
      <c r="E264" s="26">
        <v>3</v>
      </c>
      <c r="F264" s="10">
        <v>5</v>
      </c>
      <c r="G264" s="10">
        <v>1</v>
      </c>
      <c r="H264" s="10">
        <v>76</v>
      </c>
      <c r="I264" s="24" t="s">
        <v>200</v>
      </c>
      <c r="J264" s="70"/>
    </row>
    <row r="265" spans="1:10" ht="17.100000000000001" customHeight="1">
      <c r="A265" s="14"/>
      <c r="B265" s="14"/>
      <c r="C265" s="14"/>
      <c r="D265" s="14"/>
      <c r="E265" s="26">
        <v>3</v>
      </c>
      <c r="F265" s="10">
        <v>5</v>
      </c>
      <c r="G265" s="10">
        <v>1</v>
      </c>
      <c r="H265" s="10">
        <v>77</v>
      </c>
      <c r="I265" s="24" t="s">
        <v>201</v>
      </c>
      <c r="J265" s="70"/>
    </row>
    <row r="266" spans="1:10" ht="17.100000000000001" customHeight="1">
      <c r="A266" s="14"/>
      <c r="B266" s="14"/>
      <c r="C266" s="14"/>
      <c r="D266" s="14"/>
      <c r="E266" s="26">
        <v>3</v>
      </c>
      <c r="F266" s="10">
        <v>5</v>
      </c>
      <c r="G266" s="10">
        <v>1</v>
      </c>
      <c r="H266" s="10">
        <v>78</v>
      </c>
      <c r="I266" s="24" t="s">
        <v>202</v>
      </c>
      <c r="J266" s="70"/>
    </row>
    <row r="267" spans="1:10" ht="17.100000000000001" customHeight="1">
      <c r="A267" s="14"/>
      <c r="B267" s="14"/>
      <c r="C267" s="14"/>
      <c r="D267" s="14"/>
      <c r="E267" s="26">
        <v>3</v>
      </c>
      <c r="F267" s="10">
        <v>5</v>
      </c>
      <c r="G267" s="10">
        <v>1</v>
      </c>
      <c r="H267" s="10">
        <v>90</v>
      </c>
      <c r="I267" s="24" t="s">
        <v>203</v>
      </c>
      <c r="J267" s="70"/>
    </row>
    <row r="268" spans="1:10" ht="17.100000000000001" customHeight="1">
      <c r="A268" s="14"/>
      <c r="B268" s="14"/>
      <c r="C268" s="14"/>
      <c r="D268" s="14"/>
      <c r="E268" s="26">
        <v>3</v>
      </c>
      <c r="F268" s="10">
        <v>5</v>
      </c>
      <c r="G268" s="10">
        <v>2</v>
      </c>
      <c r="H268" s="10"/>
      <c r="I268" s="24" t="s">
        <v>204</v>
      </c>
      <c r="J268" s="7">
        <f t="shared" ref="J268" si="61">J269+J270+J271+J272+J273+J274+J275</f>
        <v>0</v>
      </c>
    </row>
    <row r="269" spans="1:10" ht="17.100000000000001" customHeight="1">
      <c r="A269" s="14"/>
      <c r="B269" s="14"/>
      <c r="C269" s="14"/>
      <c r="D269" s="14"/>
      <c r="E269" s="26">
        <v>3</v>
      </c>
      <c r="F269" s="10">
        <v>5</v>
      </c>
      <c r="G269" s="10">
        <v>2</v>
      </c>
      <c r="H269" s="10">
        <v>1</v>
      </c>
      <c r="I269" s="24" t="s">
        <v>205</v>
      </c>
      <c r="J269" s="70"/>
    </row>
    <row r="270" spans="1:10" ht="17.100000000000001" customHeight="1">
      <c r="A270" s="14"/>
      <c r="B270" s="14"/>
      <c r="C270" s="14"/>
      <c r="D270" s="14"/>
      <c r="E270" s="26">
        <v>3</v>
      </c>
      <c r="F270" s="10">
        <v>5</v>
      </c>
      <c r="G270" s="10">
        <v>2</v>
      </c>
      <c r="H270" s="10">
        <v>2</v>
      </c>
      <c r="I270" s="24" t="s">
        <v>206</v>
      </c>
      <c r="J270" s="70"/>
    </row>
    <row r="271" spans="1:10" ht="17.100000000000001" customHeight="1">
      <c r="A271" s="14"/>
      <c r="B271" s="14"/>
      <c r="C271" s="14"/>
      <c r="D271" s="14"/>
      <c r="E271" s="26">
        <v>3</v>
      </c>
      <c r="F271" s="10">
        <v>5</v>
      </c>
      <c r="G271" s="10">
        <v>2</v>
      </c>
      <c r="H271" s="10">
        <v>3</v>
      </c>
      <c r="I271" s="24" t="s">
        <v>207</v>
      </c>
      <c r="J271" s="70"/>
    </row>
    <row r="272" spans="1:10" ht="17.100000000000001" customHeight="1">
      <c r="A272" s="14"/>
      <c r="B272" s="14"/>
      <c r="C272" s="14"/>
      <c r="D272" s="14"/>
      <c r="E272" s="26">
        <v>3</v>
      </c>
      <c r="F272" s="10">
        <v>5</v>
      </c>
      <c r="G272" s="10">
        <v>2</v>
      </c>
      <c r="H272" s="10">
        <v>4</v>
      </c>
      <c r="I272" s="24" t="s">
        <v>208</v>
      </c>
      <c r="J272" s="70"/>
    </row>
    <row r="273" spans="1:10" ht="17.100000000000001" customHeight="1">
      <c r="A273" s="14"/>
      <c r="B273" s="14"/>
      <c r="C273" s="14"/>
      <c r="D273" s="14"/>
      <c r="E273" s="26">
        <v>3</v>
      </c>
      <c r="F273" s="10">
        <v>5</v>
      </c>
      <c r="G273" s="10">
        <v>2</v>
      </c>
      <c r="H273" s="10">
        <v>5</v>
      </c>
      <c r="I273" s="24" t="s">
        <v>209</v>
      </c>
      <c r="J273" s="70"/>
    </row>
    <row r="274" spans="1:10" ht="17.100000000000001" customHeight="1">
      <c r="A274" s="14"/>
      <c r="B274" s="14"/>
      <c r="C274" s="14"/>
      <c r="D274" s="14"/>
      <c r="E274" s="26">
        <v>3</v>
      </c>
      <c r="F274" s="10">
        <v>5</v>
      </c>
      <c r="G274" s="10">
        <v>2</v>
      </c>
      <c r="H274" s="10">
        <v>6</v>
      </c>
      <c r="I274" s="24" t="s">
        <v>210</v>
      </c>
      <c r="J274" s="70"/>
    </row>
    <row r="275" spans="1:10" ht="17.100000000000001" customHeight="1">
      <c r="A275" s="14"/>
      <c r="B275" s="14"/>
      <c r="C275" s="14"/>
      <c r="D275" s="14"/>
      <c r="E275" s="26">
        <v>3</v>
      </c>
      <c r="F275" s="10">
        <v>5</v>
      </c>
      <c r="G275" s="10">
        <v>2</v>
      </c>
      <c r="H275" s="10">
        <v>90</v>
      </c>
      <c r="I275" s="24" t="s">
        <v>211</v>
      </c>
      <c r="J275" s="70"/>
    </row>
    <row r="276" spans="1:10" ht="17.100000000000001" customHeight="1">
      <c r="A276" s="14"/>
      <c r="B276" s="14"/>
      <c r="C276" s="14"/>
      <c r="D276" s="14"/>
      <c r="E276" s="26">
        <v>3</v>
      </c>
      <c r="F276" s="10">
        <v>5</v>
      </c>
      <c r="G276" s="10">
        <v>3</v>
      </c>
      <c r="H276" s="10"/>
      <c r="I276" s="24" t="s">
        <v>212</v>
      </c>
      <c r="J276" s="7">
        <f t="shared" ref="J276" si="62">J277+J278+J279+J280+J281</f>
        <v>0</v>
      </c>
    </row>
    <row r="277" spans="1:10" ht="17.100000000000001" customHeight="1">
      <c r="A277" s="14"/>
      <c r="B277" s="14"/>
      <c r="C277" s="14"/>
      <c r="D277" s="14"/>
      <c r="E277" s="26">
        <v>3</v>
      </c>
      <c r="F277" s="10">
        <v>5</v>
      </c>
      <c r="G277" s="10">
        <v>3</v>
      </c>
      <c r="H277" s="10">
        <v>1</v>
      </c>
      <c r="I277" s="24" t="s">
        <v>213</v>
      </c>
      <c r="J277" s="70"/>
    </row>
    <row r="278" spans="1:10" ht="17.100000000000001" customHeight="1">
      <c r="A278" s="14"/>
      <c r="B278" s="14"/>
      <c r="C278" s="14"/>
      <c r="D278" s="14"/>
      <c r="E278" s="22">
        <v>3</v>
      </c>
      <c r="F278" s="10">
        <v>5</v>
      </c>
      <c r="G278" s="10">
        <v>3</v>
      </c>
      <c r="H278" s="10">
        <v>2</v>
      </c>
      <c r="I278" s="24" t="s">
        <v>214</v>
      </c>
      <c r="J278" s="70"/>
    </row>
    <row r="279" spans="1:10" ht="17.100000000000001" customHeight="1">
      <c r="A279" s="14"/>
      <c r="B279" s="14"/>
      <c r="C279" s="14"/>
      <c r="D279" s="14"/>
      <c r="E279" s="22">
        <v>3</v>
      </c>
      <c r="F279" s="10">
        <v>5</v>
      </c>
      <c r="G279" s="10">
        <v>3</v>
      </c>
      <c r="H279" s="10">
        <v>3</v>
      </c>
      <c r="I279" s="24" t="s">
        <v>215</v>
      </c>
      <c r="J279" s="70"/>
    </row>
    <row r="280" spans="1:10" ht="17.100000000000001" customHeight="1">
      <c r="A280" s="14"/>
      <c r="B280" s="14"/>
      <c r="C280" s="14"/>
      <c r="D280" s="14"/>
      <c r="E280" s="22">
        <v>3</v>
      </c>
      <c r="F280" s="10">
        <v>5</v>
      </c>
      <c r="G280" s="10">
        <v>3</v>
      </c>
      <c r="H280" s="10">
        <v>4</v>
      </c>
      <c r="I280" s="24" t="s">
        <v>216</v>
      </c>
      <c r="J280" s="70"/>
    </row>
    <row r="281" spans="1:10" ht="17.100000000000001" customHeight="1">
      <c r="A281" s="14"/>
      <c r="B281" s="14"/>
      <c r="C281" s="14"/>
      <c r="D281" s="14"/>
      <c r="E281" s="22">
        <v>3</v>
      </c>
      <c r="F281" s="10">
        <v>5</v>
      </c>
      <c r="G281" s="10">
        <v>3</v>
      </c>
      <c r="H281" s="10">
        <v>90</v>
      </c>
      <c r="I281" s="24" t="s">
        <v>217</v>
      </c>
      <c r="J281" s="70"/>
    </row>
    <row r="282" spans="1:10" ht="17.100000000000001" customHeight="1">
      <c r="A282" s="14"/>
      <c r="B282" s="14"/>
      <c r="C282" s="14"/>
      <c r="D282" s="14"/>
      <c r="E282" s="22">
        <v>3</v>
      </c>
      <c r="F282" s="10">
        <v>5</v>
      </c>
      <c r="G282" s="10">
        <v>4</v>
      </c>
      <c r="H282" s="10"/>
      <c r="I282" s="24" t="s">
        <v>218</v>
      </c>
      <c r="J282" s="7">
        <f t="shared" ref="J282" si="63">J283+J284+J285+J286+J287</f>
        <v>0</v>
      </c>
    </row>
    <row r="283" spans="1:10" ht="17.100000000000001" customHeight="1">
      <c r="A283" s="14"/>
      <c r="B283" s="14"/>
      <c r="C283" s="14"/>
      <c r="D283" s="14"/>
      <c r="E283" s="22">
        <v>3</v>
      </c>
      <c r="F283" s="10">
        <v>5</v>
      </c>
      <c r="G283" s="10">
        <v>4</v>
      </c>
      <c r="H283" s="10">
        <v>1</v>
      </c>
      <c r="I283" s="24" t="s">
        <v>219</v>
      </c>
      <c r="J283" s="70"/>
    </row>
    <row r="284" spans="1:10" ht="17.100000000000001" customHeight="1">
      <c r="A284" s="14"/>
      <c r="B284" s="14"/>
      <c r="C284" s="14"/>
      <c r="D284" s="14"/>
      <c r="E284" s="22">
        <v>3</v>
      </c>
      <c r="F284" s="10">
        <v>5</v>
      </c>
      <c r="G284" s="10">
        <v>4</v>
      </c>
      <c r="H284" s="10">
        <v>2</v>
      </c>
      <c r="I284" s="24" t="s">
        <v>220</v>
      </c>
      <c r="J284" s="70"/>
    </row>
    <row r="285" spans="1:10" ht="17.100000000000001" customHeight="1">
      <c r="A285" s="14"/>
      <c r="B285" s="14"/>
      <c r="C285" s="14"/>
      <c r="D285" s="14"/>
      <c r="E285" s="22">
        <v>3</v>
      </c>
      <c r="F285" s="10">
        <v>5</v>
      </c>
      <c r="G285" s="10">
        <v>4</v>
      </c>
      <c r="H285" s="10">
        <v>3</v>
      </c>
      <c r="I285" s="24" t="s">
        <v>221</v>
      </c>
      <c r="J285" s="70"/>
    </row>
    <row r="286" spans="1:10" ht="17.100000000000001" customHeight="1">
      <c r="A286" s="14"/>
      <c r="B286" s="14"/>
      <c r="C286" s="14"/>
      <c r="D286" s="14"/>
      <c r="E286" s="22">
        <v>3</v>
      </c>
      <c r="F286" s="10">
        <v>5</v>
      </c>
      <c r="G286" s="10">
        <v>4</v>
      </c>
      <c r="H286" s="10">
        <v>4</v>
      </c>
      <c r="I286" s="24" t="s">
        <v>222</v>
      </c>
      <c r="J286" s="70"/>
    </row>
    <row r="287" spans="1:10" ht="17.100000000000001" customHeight="1">
      <c r="A287" s="14"/>
      <c r="B287" s="14"/>
      <c r="C287" s="14"/>
      <c r="D287" s="14"/>
      <c r="E287" s="22">
        <v>3</v>
      </c>
      <c r="F287" s="10">
        <v>5</v>
      </c>
      <c r="G287" s="10">
        <v>4</v>
      </c>
      <c r="H287" s="10">
        <v>90</v>
      </c>
      <c r="I287" s="24" t="s">
        <v>223</v>
      </c>
      <c r="J287" s="70"/>
    </row>
    <row r="288" spans="1:10" ht="17.100000000000001" customHeight="1">
      <c r="A288" s="14"/>
      <c r="B288" s="14"/>
      <c r="C288" s="14"/>
      <c r="D288" s="14"/>
      <c r="E288" s="22">
        <v>3</v>
      </c>
      <c r="F288" s="10">
        <v>5</v>
      </c>
      <c r="G288" s="10">
        <v>5</v>
      </c>
      <c r="H288" s="10"/>
      <c r="I288" s="24" t="s">
        <v>224</v>
      </c>
      <c r="J288" s="7">
        <f t="shared" ref="J288" si="64">J289+J290+J291+J292+J293+J294+J295+J296+J297+J298+J299+J300</f>
        <v>0</v>
      </c>
    </row>
    <row r="289" spans="1:10" ht="17.100000000000001" customHeight="1">
      <c r="A289" s="14"/>
      <c r="B289" s="14"/>
      <c r="C289" s="14"/>
      <c r="D289" s="14"/>
      <c r="E289" s="22">
        <v>3</v>
      </c>
      <c r="F289" s="10">
        <v>5</v>
      </c>
      <c r="G289" s="10">
        <v>5</v>
      </c>
      <c r="H289" s="10">
        <v>1</v>
      </c>
      <c r="I289" s="24" t="s">
        <v>225</v>
      </c>
      <c r="J289" s="70"/>
    </row>
    <row r="290" spans="1:10" ht="17.100000000000001" customHeight="1">
      <c r="A290" s="14"/>
      <c r="B290" s="14"/>
      <c r="C290" s="14"/>
      <c r="D290" s="14"/>
      <c r="E290" s="22">
        <v>3</v>
      </c>
      <c r="F290" s="10">
        <v>5</v>
      </c>
      <c r="G290" s="10">
        <v>5</v>
      </c>
      <c r="H290" s="10">
        <v>2</v>
      </c>
      <c r="I290" s="24" t="s">
        <v>226</v>
      </c>
      <c r="J290" s="70"/>
    </row>
    <row r="291" spans="1:10" ht="17.100000000000001" customHeight="1">
      <c r="A291" s="14"/>
      <c r="B291" s="14"/>
      <c r="C291" s="14"/>
      <c r="D291" s="14"/>
      <c r="E291" s="22">
        <v>3</v>
      </c>
      <c r="F291" s="10">
        <v>5</v>
      </c>
      <c r="G291" s="10">
        <v>5</v>
      </c>
      <c r="H291" s="10">
        <v>3</v>
      </c>
      <c r="I291" s="24" t="s">
        <v>227</v>
      </c>
      <c r="J291" s="70"/>
    </row>
    <row r="292" spans="1:10" ht="17.100000000000001" customHeight="1">
      <c r="A292" s="14"/>
      <c r="B292" s="14"/>
      <c r="C292" s="14"/>
      <c r="D292" s="14"/>
      <c r="E292" s="22">
        <v>3</v>
      </c>
      <c r="F292" s="10">
        <v>5</v>
      </c>
      <c r="G292" s="10">
        <v>5</v>
      </c>
      <c r="H292" s="10">
        <v>4</v>
      </c>
      <c r="I292" s="24" t="s">
        <v>228</v>
      </c>
      <c r="J292" s="70"/>
    </row>
    <row r="293" spans="1:10" ht="17.100000000000001" customHeight="1">
      <c r="A293" s="14"/>
      <c r="B293" s="14"/>
      <c r="C293" s="14"/>
      <c r="D293" s="14"/>
      <c r="E293" s="22">
        <v>3</v>
      </c>
      <c r="F293" s="10">
        <v>5</v>
      </c>
      <c r="G293" s="10">
        <v>5</v>
      </c>
      <c r="H293" s="10">
        <v>5</v>
      </c>
      <c r="I293" s="24" t="s">
        <v>229</v>
      </c>
      <c r="J293" s="70"/>
    </row>
    <row r="294" spans="1:10" ht="17.100000000000001" customHeight="1">
      <c r="A294" s="14"/>
      <c r="B294" s="14"/>
      <c r="C294" s="14"/>
      <c r="D294" s="14"/>
      <c r="E294" s="22">
        <v>3</v>
      </c>
      <c r="F294" s="10">
        <v>5</v>
      </c>
      <c r="G294" s="10">
        <v>5</v>
      </c>
      <c r="H294" s="10">
        <v>6</v>
      </c>
      <c r="I294" s="24" t="s">
        <v>230</v>
      </c>
      <c r="J294" s="70"/>
    </row>
    <row r="295" spans="1:10" ht="17.100000000000001" customHeight="1">
      <c r="A295" s="14"/>
      <c r="B295" s="14"/>
      <c r="C295" s="14"/>
      <c r="D295" s="14"/>
      <c r="E295" s="22">
        <v>3</v>
      </c>
      <c r="F295" s="10">
        <v>5</v>
      </c>
      <c r="G295" s="10">
        <v>5</v>
      </c>
      <c r="H295" s="10">
        <v>7</v>
      </c>
      <c r="I295" s="24" t="s">
        <v>231</v>
      </c>
      <c r="J295" s="70"/>
    </row>
    <row r="296" spans="1:10" ht="17.100000000000001" customHeight="1">
      <c r="A296" s="14"/>
      <c r="B296" s="14"/>
      <c r="C296" s="14"/>
      <c r="D296" s="14"/>
      <c r="E296" s="22">
        <v>3</v>
      </c>
      <c r="F296" s="10">
        <v>5</v>
      </c>
      <c r="G296" s="10">
        <v>5</v>
      </c>
      <c r="H296" s="10">
        <v>8</v>
      </c>
      <c r="I296" s="24" t="s">
        <v>232</v>
      </c>
      <c r="J296" s="70"/>
    </row>
    <row r="297" spans="1:10" ht="17.100000000000001" customHeight="1">
      <c r="A297" s="14"/>
      <c r="B297" s="14"/>
      <c r="C297" s="14"/>
      <c r="D297" s="14"/>
      <c r="E297" s="22">
        <v>3</v>
      </c>
      <c r="F297" s="10">
        <v>5</v>
      </c>
      <c r="G297" s="10">
        <v>5</v>
      </c>
      <c r="H297" s="10">
        <v>9</v>
      </c>
      <c r="I297" s="24" t="s">
        <v>233</v>
      </c>
      <c r="J297" s="70"/>
    </row>
    <row r="298" spans="1:10" ht="17.100000000000001" customHeight="1">
      <c r="A298" s="14"/>
      <c r="B298" s="14"/>
      <c r="C298" s="14"/>
      <c r="D298" s="14"/>
      <c r="E298" s="22">
        <v>3</v>
      </c>
      <c r="F298" s="10">
        <v>5</v>
      </c>
      <c r="G298" s="10">
        <v>5</v>
      </c>
      <c r="H298" s="10">
        <v>10</v>
      </c>
      <c r="I298" s="24" t="s">
        <v>234</v>
      </c>
      <c r="J298" s="70"/>
    </row>
    <row r="299" spans="1:10" ht="17.100000000000001" customHeight="1">
      <c r="A299" s="14"/>
      <c r="B299" s="14"/>
      <c r="C299" s="14"/>
      <c r="D299" s="14"/>
      <c r="E299" s="22">
        <v>3</v>
      </c>
      <c r="F299" s="10">
        <v>5</v>
      </c>
      <c r="G299" s="10">
        <v>5</v>
      </c>
      <c r="H299" s="10">
        <v>12</v>
      </c>
      <c r="I299" s="24" t="s">
        <v>235</v>
      </c>
      <c r="J299" s="70"/>
    </row>
    <row r="300" spans="1:10" ht="17.100000000000001" customHeight="1">
      <c r="A300" s="14"/>
      <c r="B300" s="14"/>
      <c r="C300" s="14"/>
      <c r="D300" s="14"/>
      <c r="E300" s="22">
        <v>3</v>
      </c>
      <c r="F300" s="10">
        <v>5</v>
      </c>
      <c r="G300" s="10">
        <v>5</v>
      </c>
      <c r="H300" s="10">
        <v>90</v>
      </c>
      <c r="I300" s="24" t="s">
        <v>236</v>
      </c>
      <c r="J300" s="70"/>
    </row>
    <row r="301" spans="1:10" ht="17.100000000000001" customHeight="1">
      <c r="A301" s="14"/>
      <c r="B301" s="14"/>
      <c r="C301" s="14"/>
      <c r="D301" s="14"/>
      <c r="E301" s="22">
        <v>3</v>
      </c>
      <c r="F301" s="10">
        <v>5</v>
      </c>
      <c r="G301" s="10">
        <v>9</v>
      </c>
      <c r="H301" s="10"/>
      <c r="I301" s="24" t="s">
        <v>237</v>
      </c>
      <c r="J301" s="7">
        <f t="shared" ref="J301" si="65">J302+J303+J304+J305+J306</f>
        <v>0</v>
      </c>
    </row>
    <row r="302" spans="1:10" ht="17.100000000000001" customHeight="1">
      <c r="A302" s="14"/>
      <c r="B302" s="14"/>
      <c r="C302" s="14"/>
      <c r="D302" s="14"/>
      <c r="E302" s="22">
        <v>3</v>
      </c>
      <c r="F302" s="10">
        <v>5</v>
      </c>
      <c r="G302" s="10">
        <v>9</v>
      </c>
      <c r="H302" s="10">
        <v>1</v>
      </c>
      <c r="I302" s="24" t="s">
        <v>238</v>
      </c>
      <c r="J302" s="70"/>
    </row>
    <row r="303" spans="1:10" ht="17.100000000000001" customHeight="1">
      <c r="A303" s="14"/>
      <c r="B303" s="14"/>
      <c r="C303" s="14"/>
      <c r="D303" s="14"/>
      <c r="E303" s="22">
        <v>3</v>
      </c>
      <c r="F303" s="10">
        <v>5</v>
      </c>
      <c r="G303" s="10">
        <v>9</v>
      </c>
      <c r="H303" s="10">
        <v>2</v>
      </c>
      <c r="I303" s="24" t="s">
        <v>239</v>
      </c>
      <c r="J303" s="70"/>
    </row>
    <row r="304" spans="1:10" ht="17.100000000000001" customHeight="1">
      <c r="A304" s="14"/>
      <c r="B304" s="14"/>
      <c r="C304" s="14"/>
      <c r="D304" s="14"/>
      <c r="E304" s="22">
        <v>3</v>
      </c>
      <c r="F304" s="10">
        <v>5</v>
      </c>
      <c r="G304" s="10">
        <v>9</v>
      </c>
      <c r="H304" s="10">
        <v>3</v>
      </c>
      <c r="I304" s="24" t="s">
        <v>240</v>
      </c>
      <c r="J304" s="70"/>
    </row>
    <row r="305" spans="1:10" ht="17.100000000000001" customHeight="1">
      <c r="A305" s="14"/>
      <c r="B305" s="14"/>
      <c r="C305" s="14"/>
      <c r="D305" s="14"/>
      <c r="E305" s="27">
        <v>3</v>
      </c>
      <c r="F305" s="28">
        <v>5</v>
      </c>
      <c r="G305" s="28">
        <v>9</v>
      </c>
      <c r="H305" s="28">
        <v>11</v>
      </c>
      <c r="I305" s="29" t="s">
        <v>241</v>
      </c>
      <c r="J305" s="70"/>
    </row>
    <row r="306" spans="1:10" ht="17.100000000000001" customHeight="1">
      <c r="A306" s="14"/>
      <c r="B306" s="14"/>
      <c r="C306" s="14"/>
      <c r="D306" s="14"/>
      <c r="E306" s="22">
        <v>3</v>
      </c>
      <c r="F306" s="10">
        <v>5</v>
      </c>
      <c r="G306" s="10">
        <v>9</v>
      </c>
      <c r="H306" s="10">
        <v>90</v>
      </c>
      <c r="I306" s="24" t="s">
        <v>237</v>
      </c>
      <c r="J306" s="70"/>
    </row>
    <row r="307" spans="1:10" ht="17.100000000000001" customHeight="1">
      <c r="A307" s="14"/>
      <c r="B307" s="14"/>
      <c r="C307" s="14"/>
      <c r="D307" s="14"/>
      <c r="E307" s="22">
        <v>3</v>
      </c>
      <c r="F307" s="10">
        <v>6</v>
      </c>
      <c r="G307" s="10"/>
      <c r="H307" s="10"/>
      <c r="I307" s="24" t="s">
        <v>242</v>
      </c>
      <c r="J307" s="7">
        <f t="shared" ref="J307" si="66">J308+J310</f>
        <v>0</v>
      </c>
    </row>
    <row r="308" spans="1:10" ht="17.100000000000001" customHeight="1">
      <c r="A308" s="14"/>
      <c r="B308" s="14"/>
      <c r="C308" s="14"/>
      <c r="D308" s="14"/>
      <c r="E308" s="22">
        <v>3</v>
      </c>
      <c r="F308" s="10">
        <v>6</v>
      </c>
      <c r="G308" s="10">
        <v>1</v>
      </c>
      <c r="H308" s="10"/>
      <c r="I308" s="24" t="s">
        <v>243</v>
      </c>
      <c r="J308" s="7">
        <f t="shared" ref="J308" si="67">J309</f>
        <v>0</v>
      </c>
    </row>
    <row r="309" spans="1:10" ht="17.100000000000001" customHeight="1">
      <c r="A309" s="14"/>
      <c r="B309" s="14"/>
      <c r="C309" s="14"/>
      <c r="D309" s="14"/>
      <c r="E309" s="22">
        <v>3</v>
      </c>
      <c r="F309" s="10">
        <v>6</v>
      </c>
      <c r="G309" s="10">
        <v>1</v>
      </c>
      <c r="H309" s="10">
        <v>1</v>
      </c>
      <c r="I309" s="24" t="s">
        <v>244</v>
      </c>
      <c r="J309" s="70"/>
    </row>
    <row r="310" spans="1:10" ht="17.100000000000001" customHeight="1">
      <c r="A310" s="14"/>
      <c r="B310" s="14"/>
      <c r="C310" s="14"/>
      <c r="D310" s="14"/>
      <c r="E310" s="22">
        <v>3</v>
      </c>
      <c r="F310" s="10">
        <v>6</v>
      </c>
      <c r="G310" s="10">
        <v>2</v>
      </c>
      <c r="H310" s="10"/>
      <c r="I310" s="24" t="s">
        <v>245</v>
      </c>
      <c r="J310" s="7">
        <f t="shared" ref="J310" si="68">J311</f>
        <v>0</v>
      </c>
    </row>
    <row r="311" spans="1:10" ht="17.100000000000001" customHeight="1">
      <c r="A311" s="14"/>
      <c r="B311" s="14"/>
      <c r="C311" s="14"/>
      <c r="D311" s="14"/>
      <c r="E311" s="22">
        <v>3</v>
      </c>
      <c r="F311" s="10">
        <v>6</v>
      </c>
      <c r="G311" s="10">
        <v>2</v>
      </c>
      <c r="H311" s="10">
        <v>1</v>
      </c>
      <c r="I311" s="24" t="s">
        <v>246</v>
      </c>
      <c r="J311" s="70"/>
    </row>
    <row r="312" spans="1:10" ht="17.100000000000001" customHeight="1">
      <c r="A312" s="14"/>
      <c r="B312" s="14"/>
      <c r="C312" s="14"/>
      <c r="D312" s="14"/>
      <c r="E312" s="22">
        <v>3</v>
      </c>
      <c r="F312" s="10">
        <v>7</v>
      </c>
      <c r="G312" s="10"/>
      <c r="H312" s="10"/>
      <c r="I312" s="24" t="s">
        <v>247</v>
      </c>
      <c r="J312" s="7">
        <f t="shared" ref="J312" si="69">J313+J319+J323</f>
        <v>0</v>
      </c>
    </row>
    <row r="313" spans="1:10" ht="17.100000000000001" customHeight="1">
      <c r="A313" s="14"/>
      <c r="B313" s="14"/>
      <c r="C313" s="14"/>
      <c r="D313" s="14"/>
      <c r="E313" s="22">
        <v>3</v>
      </c>
      <c r="F313" s="10">
        <v>7</v>
      </c>
      <c r="G313" s="10">
        <v>1</v>
      </c>
      <c r="H313" s="10"/>
      <c r="I313" s="24" t="s">
        <v>248</v>
      </c>
      <c r="J313" s="7">
        <f t="shared" ref="J313" si="70">J314+J315+J316+J317+J318</f>
        <v>0</v>
      </c>
    </row>
    <row r="314" spans="1:10" ht="17.100000000000001" customHeight="1">
      <c r="A314" s="14"/>
      <c r="B314" s="14"/>
      <c r="C314" s="14"/>
      <c r="D314" s="14"/>
      <c r="E314" s="22">
        <v>3</v>
      </c>
      <c r="F314" s="10">
        <v>7</v>
      </c>
      <c r="G314" s="10">
        <v>1</v>
      </c>
      <c r="H314" s="10">
        <v>1</v>
      </c>
      <c r="I314" s="24" t="s">
        <v>249</v>
      </c>
      <c r="J314" s="70"/>
    </row>
    <row r="315" spans="1:10" ht="17.100000000000001" customHeight="1">
      <c r="A315" s="14"/>
      <c r="B315" s="14"/>
      <c r="C315" s="14"/>
      <c r="D315" s="14"/>
      <c r="E315" s="22">
        <v>3</v>
      </c>
      <c r="F315" s="10">
        <v>7</v>
      </c>
      <c r="G315" s="10">
        <v>1</v>
      </c>
      <c r="H315" s="10">
        <v>2</v>
      </c>
      <c r="I315" s="24" t="s">
        <v>250</v>
      </c>
      <c r="J315" s="70"/>
    </row>
    <row r="316" spans="1:10" ht="17.100000000000001" customHeight="1">
      <c r="A316" s="14"/>
      <c r="B316" s="14"/>
      <c r="C316" s="14"/>
      <c r="D316" s="14"/>
      <c r="E316" s="22">
        <v>3</v>
      </c>
      <c r="F316" s="10">
        <v>7</v>
      </c>
      <c r="G316" s="10">
        <v>1</v>
      </c>
      <c r="H316" s="10">
        <v>3</v>
      </c>
      <c r="I316" s="24" t="s">
        <v>251</v>
      </c>
      <c r="J316" s="70"/>
    </row>
    <row r="317" spans="1:10" ht="17.100000000000001" customHeight="1">
      <c r="A317" s="14"/>
      <c r="B317" s="14"/>
      <c r="C317" s="14"/>
      <c r="D317" s="14"/>
      <c r="E317" s="22">
        <v>3</v>
      </c>
      <c r="F317" s="10">
        <v>7</v>
      </c>
      <c r="G317" s="10">
        <v>1</v>
      </c>
      <c r="H317" s="10">
        <v>4</v>
      </c>
      <c r="I317" s="24" t="s">
        <v>252</v>
      </c>
      <c r="J317" s="70"/>
    </row>
    <row r="318" spans="1:10" ht="17.100000000000001" customHeight="1">
      <c r="A318" s="14"/>
      <c r="B318" s="14"/>
      <c r="C318" s="14"/>
      <c r="D318" s="14"/>
      <c r="E318" s="22">
        <v>3</v>
      </c>
      <c r="F318" s="10">
        <v>7</v>
      </c>
      <c r="G318" s="10">
        <v>1</v>
      </c>
      <c r="H318" s="10">
        <v>90</v>
      </c>
      <c r="I318" s="24" t="s">
        <v>253</v>
      </c>
      <c r="J318" s="70"/>
    </row>
    <row r="319" spans="1:10" ht="17.100000000000001" customHeight="1">
      <c r="A319" s="14"/>
      <c r="B319" s="14"/>
      <c r="C319" s="14"/>
      <c r="D319" s="14"/>
      <c r="E319" s="22">
        <v>3</v>
      </c>
      <c r="F319" s="10">
        <v>7</v>
      </c>
      <c r="G319" s="10">
        <v>2</v>
      </c>
      <c r="H319" s="10"/>
      <c r="I319" s="24" t="s">
        <v>254</v>
      </c>
      <c r="J319" s="7">
        <f t="shared" ref="J319" si="71">J320+J321+J322</f>
        <v>0</v>
      </c>
    </row>
    <row r="320" spans="1:10" ht="17.100000000000001" customHeight="1">
      <c r="A320" s="14"/>
      <c r="B320" s="14"/>
      <c r="C320" s="14"/>
      <c r="D320" s="14"/>
      <c r="E320" s="22">
        <v>3</v>
      </c>
      <c r="F320" s="10">
        <v>7</v>
      </c>
      <c r="G320" s="10">
        <v>2</v>
      </c>
      <c r="H320" s="10">
        <v>1</v>
      </c>
      <c r="I320" s="24" t="s">
        <v>255</v>
      </c>
      <c r="J320" s="70"/>
    </row>
    <row r="321" spans="1:10" ht="17.100000000000001" customHeight="1">
      <c r="A321" s="14"/>
      <c r="B321" s="14"/>
      <c r="C321" s="14"/>
      <c r="D321" s="14"/>
      <c r="E321" s="22">
        <v>3</v>
      </c>
      <c r="F321" s="10">
        <v>7</v>
      </c>
      <c r="G321" s="10">
        <v>2</v>
      </c>
      <c r="H321" s="10">
        <v>2</v>
      </c>
      <c r="I321" s="24" t="s">
        <v>256</v>
      </c>
      <c r="J321" s="70"/>
    </row>
    <row r="322" spans="1:10" ht="17.100000000000001" customHeight="1">
      <c r="A322" s="14"/>
      <c r="B322" s="14"/>
      <c r="C322" s="14"/>
      <c r="D322" s="14"/>
      <c r="E322" s="22">
        <v>3</v>
      </c>
      <c r="F322" s="10">
        <v>7</v>
      </c>
      <c r="G322" s="10">
        <v>2</v>
      </c>
      <c r="H322" s="10">
        <v>90</v>
      </c>
      <c r="I322" s="24" t="s">
        <v>257</v>
      </c>
      <c r="J322" s="70"/>
    </row>
    <row r="323" spans="1:10" ht="17.100000000000001" customHeight="1">
      <c r="A323" s="14"/>
      <c r="B323" s="14"/>
      <c r="C323" s="14"/>
      <c r="D323" s="14"/>
      <c r="E323" s="22">
        <v>3</v>
      </c>
      <c r="F323" s="10">
        <v>7</v>
      </c>
      <c r="G323" s="10">
        <v>3</v>
      </c>
      <c r="H323" s="10"/>
      <c r="I323" s="24" t="s">
        <v>258</v>
      </c>
      <c r="J323" s="7">
        <f t="shared" ref="J323" si="72">J324+J325+J326+J327+J328</f>
        <v>0</v>
      </c>
    </row>
    <row r="324" spans="1:10" ht="17.100000000000001" customHeight="1">
      <c r="A324" s="14"/>
      <c r="B324" s="14"/>
      <c r="C324" s="14"/>
      <c r="D324" s="14"/>
      <c r="E324" s="22">
        <v>3</v>
      </c>
      <c r="F324" s="10">
        <v>7</v>
      </c>
      <c r="G324" s="10">
        <v>3</v>
      </c>
      <c r="H324" s="10">
        <v>1</v>
      </c>
      <c r="I324" s="24" t="s">
        <v>259</v>
      </c>
      <c r="J324" s="70"/>
    </row>
    <row r="325" spans="1:10" ht="17.100000000000001" customHeight="1">
      <c r="A325" s="14"/>
      <c r="B325" s="14"/>
      <c r="C325" s="14"/>
      <c r="D325" s="14"/>
      <c r="E325" s="22">
        <v>3</v>
      </c>
      <c r="F325" s="10">
        <v>7</v>
      </c>
      <c r="G325" s="10">
        <v>3</v>
      </c>
      <c r="H325" s="10">
        <v>2</v>
      </c>
      <c r="I325" s="24" t="s">
        <v>260</v>
      </c>
      <c r="J325" s="70"/>
    </row>
    <row r="326" spans="1:10" ht="17.100000000000001" customHeight="1">
      <c r="A326" s="14"/>
      <c r="B326" s="14"/>
      <c r="C326" s="14"/>
      <c r="D326" s="14"/>
      <c r="E326" s="22">
        <v>3</v>
      </c>
      <c r="F326" s="10">
        <v>7</v>
      </c>
      <c r="G326" s="10">
        <v>3</v>
      </c>
      <c r="H326" s="10">
        <v>3</v>
      </c>
      <c r="I326" s="24" t="s">
        <v>261</v>
      </c>
      <c r="J326" s="70"/>
    </row>
    <row r="327" spans="1:10" ht="17.100000000000001" customHeight="1">
      <c r="A327" s="14"/>
      <c r="B327" s="14"/>
      <c r="C327" s="14"/>
      <c r="D327" s="14"/>
      <c r="E327" s="22">
        <v>3</v>
      </c>
      <c r="F327" s="10">
        <v>7</v>
      </c>
      <c r="G327" s="10">
        <v>3</v>
      </c>
      <c r="H327" s="10">
        <v>4</v>
      </c>
      <c r="I327" s="24" t="s">
        <v>262</v>
      </c>
      <c r="J327" s="70"/>
    </row>
    <row r="328" spans="1:10" ht="17.100000000000001" customHeight="1">
      <c r="A328" s="14"/>
      <c r="B328" s="14"/>
      <c r="C328" s="14"/>
      <c r="D328" s="14"/>
      <c r="E328" s="22">
        <v>3</v>
      </c>
      <c r="F328" s="10">
        <v>7</v>
      </c>
      <c r="G328" s="10">
        <v>3</v>
      </c>
      <c r="H328" s="10">
        <v>90</v>
      </c>
      <c r="I328" s="24" t="s">
        <v>263</v>
      </c>
      <c r="J328" s="70"/>
    </row>
    <row r="329" spans="1:10" ht="17.100000000000001" customHeight="1">
      <c r="A329" s="14"/>
      <c r="B329" s="14"/>
      <c r="C329" s="14"/>
      <c r="D329" s="14"/>
      <c r="E329" s="22">
        <v>3</v>
      </c>
      <c r="F329" s="10">
        <v>8</v>
      </c>
      <c r="G329" s="10"/>
      <c r="H329" s="10"/>
      <c r="I329" s="24" t="s">
        <v>264</v>
      </c>
      <c r="J329" s="7">
        <f t="shared" ref="J329" si="73">J330+J336+J338+J340+J342+J345+J347</f>
        <v>0</v>
      </c>
    </row>
    <row r="330" spans="1:10" ht="17.100000000000001" customHeight="1">
      <c r="A330" s="14"/>
      <c r="B330" s="14"/>
      <c r="C330" s="14"/>
      <c r="D330" s="14"/>
      <c r="E330" s="22">
        <v>3</v>
      </c>
      <c r="F330" s="10">
        <v>8</v>
      </c>
      <c r="G330" s="10">
        <v>1</v>
      </c>
      <c r="H330" s="10"/>
      <c r="I330" s="24" t="s">
        <v>265</v>
      </c>
      <c r="J330" s="7">
        <f t="shared" ref="J330" si="74">J331+J332+J333+J334+J335</f>
        <v>0</v>
      </c>
    </row>
    <row r="331" spans="1:10" ht="17.100000000000001" customHeight="1">
      <c r="A331" s="14"/>
      <c r="B331" s="14"/>
      <c r="C331" s="14"/>
      <c r="D331" s="14"/>
      <c r="E331" s="22">
        <v>3</v>
      </c>
      <c r="F331" s="10">
        <v>8</v>
      </c>
      <c r="G331" s="10">
        <v>1</v>
      </c>
      <c r="H331" s="10">
        <v>1</v>
      </c>
      <c r="I331" s="24" t="s">
        <v>266</v>
      </c>
      <c r="J331" s="70"/>
    </row>
    <row r="332" spans="1:10" ht="17.100000000000001" customHeight="1">
      <c r="A332" s="14"/>
      <c r="B332" s="14"/>
      <c r="C332" s="14"/>
      <c r="D332" s="14"/>
      <c r="E332" s="22">
        <v>3</v>
      </c>
      <c r="F332" s="10">
        <v>8</v>
      </c>
      <c r="G332" s="10">
        <v>1</v>
      </c>
      <c r="H332" s="10">
        <v>2</v>
      </c>
      <c r="I332" s="24" t="s">
        <v>267</v>
      </c>
      <c r="J332" s="70"/>
    </row>
    <row r="333" spans="1:10" ht="17.100000000000001" customHeight="1">
      <c r="A333" s="14"/>
      <c r="B333" s="14"/>
      <c r="C333" s="14"/>
      <c r="D333" s="14"/>
      <c r="E333" s="22">
        <v>3</v>
      </c>
      <c r="F333" s="10">
        <v>8</v>
      </c>
      <c r="G333" s="10">
        <v>1</v>
      </c>
      <c r="H333" s="10">
        <v>3</v>
      </c>
      <c r="I333" s="24" t="s">
        <v>268</v>
      </c>
      <c r="J333" s="70"/>
    </row>
    <row r="334" spans="1:10" ht="17.100000000000001" customHeight="1">
      <c r="A334" s="14"/>
      <c r="B334" s="14"/>
      <c r="C334" s="14"/>
      <c r="D334" s="14"/>
      <c r="E334" s="22">
        <v>3</v>
      </c>
      <c r="F334" s="10">
        <v>8</v>
      </c>
      <c r="G334" s="10">
        <v>1</v>
      </c>
      <c r="H334" s="10">
        <v>4</v>
      </c>
      <c r="I334" s="24" t="s">
        <v>269</v>
      </c>
      <c r="J334" s="70"/>
    </row>
    <row r="335" spans="1:10" ht="17.100000000000001" customHeight="1">
      <c r="A335" s="14"/>
      <c r="B335" s="14"/>
      <c r="C335" s="14"/>
      <c r="D335" s="14"/>
      <c r="E335" s="22">
        <v>3</v>
      </c>
      <c r="F335" s="10">
        <v>8</v>
      </c>
      <c r="G335" s="10">
        <v>1</v>
      </c>
      <c r="H335" s="10">
        <v>90</v>
      </c>
      <c r="I335" s="24" t="s">
        <v>270</v>
      </c>
      <c r="J335" s="70"/>
    </row>
    <row r="336" spans="1:10" ht="17.100000000000001" customHeight="1">
      <c r="A336" s="14"/>
      <c r="B336" s="14"/>
      <c r="C336" s="14"/>
      <c r="D336" s="14"/>
      <c r="E336" s="22">
        <v>3</v>
      </c>
      <c r="F336" s="10">
        <v>8</v>
      </c>
      <c r="G336" s="10">
        <v>2</v>
      </c>
      <c r="H336" s="10"/>
      <c r="I336" s="24" t="s">
        <v>271</v>
      </c>
      <c r="J336" s="7">
        <f t="shared" ref="J336" si="75">J337</f>
        <v>0</v>
      </c>
    </row>
    <row r="337" spans="1:10" ht="17.100000000000001" customHeight="1">
      <c r="A337" s="14"/>
      <c r="B337" s="14"/>
      <c r="C337" s="14"/>
      <c r="D337" s="14"/>
      <c r="E337" s="22">
        <v>3</v>
      </c>
      <c r="F337" s="10">
        <v>8</v>
      </c>
      <c r="G337" s="10">
        <v>2</v>
      </c>
      <c r="H337" s="10">
        <v>1</v>
      </c>
      <c r="I337" s="24" t="s">
        <v>271</v>
      </c>
      <c r="J337" s="70"/>
    </row>
    <row r="338" spans="1:10" ht="17.100000000000001" customHeight="1">
      <c r="A338" s="14"/>
      <c r="B338" s="14"/>
      <c r="C338" s="14"/>
      <c r="D338" s="14"/>
      <c r="E338" s="22">
        <v>3</v>
      </c>
      <c r="F338" s="10">
        <v>8</v>
      </c>
      <c r="G338" s="10">
        <v>3</v>
      </c>
      <c r="H338" s="10"/>
      <c r="I338" s="24" t="s">
        <v>272</v>
      </c>
      <c r="J338" s="7">
        <f t="shared" ref="J338" si="76">J339</f>
        <v>0</v>
      </c>
    </row>
    <row r="339" spans="1:10" ht="17.100000000000001" customHeight="1">
      <c r="A339" s="14"/>
      <c r="B339" s="14"/>
      <c r="C339" s="14"/>
      <c r="D339" s="14"/>
      <c r="E339" s="22">
        <v>3</v>
      </c>
      <c r="F339" s="10">
        <v>8</v>
      </c>
      <c r="G339" s="10">
        <v>3</v>
      </c>
      <c r="H339" s="10">
        <v>1</v>
      </c>
      <c r="I339" s="24" t="s">
        <v>272</v>
      </c>
      <c r="J339" s="70"/>
    </row>
    <row r="340" spans="1:10" ht="17.100000000000001" customHeight="1">
      <c r="A340" s="14"/>
      <c r="B340" s="14"/>
      <c r="C340" s="14"/>
      <c r="D340" s="14"/>
      <c r="E340" s="22">
        <v>3</v>
      </c>
      <c r="F340" s="10">
        <v>8</v>
      </c>
      <c r="G340" s="10">
        <v>4</v>
      </c>
      <c r="H340" s="10"/>
      <c r="I340" s="24" t="s">
        <v>273</v>
      </c>
      <c r="J340" s="7">
        <f t="shared" ref="J340" si="77">J341</f>
        <v>0</v>
      </c>
    </row>
    <row r="341" spans="1:10" ht="17.100000000000001" customHeight="1">
      <c r="A341" s="14"/>
      <c r="B341" s="14"/>
      <c r="C341" s="14"/>
      <c r="D341" s="14"/>
      <c r="E341" s="22">
        <v>3</v>
      </c>
      <c r="F341" s="10">
        <v>8</v>
      </c>
      <c r="G341" s="10">
        <v>4</v>
      </c>
      <c r="H341" s="10">
        <v>1</v>
      </c>
      <c r="I341" s="24" t="s">
        <v>273</v>
      </c>
      <c r="J341" s="70"/>
    </row>
    <row r="342" spans="1:10" ht="17.100000000000001" customHeight="1">
      <c r="A342" s="14"/>
      <c r="B342" s="14"/>
      <c r="C342" s="14"/>
      <c r="D342" s="14"/>
      <c r="E342" s="22">
        <v>3</v>
      </c>
      <c r="F342" s="10">
        <v>8</v>
      </c>
      <c r="G342" s="10">
        <v>5</v>
      </c>
      <c r="H342" s="10"/>
      <c r="I342" s="24" t="s">
        <v>274</v>
      </c>
      <c r="J342" s="7">
        <f t="shared" ref="J342" si="78">J343+J344</f>
        <v>0</v>
      </c>
    </row>
    <row r="343" spans="1:10" ht="17.100000000000001" customHeight="1">
      <c r="A343" s="14"/>
      <c r="B343" s="14"/>
      <c r="C343" s="14"/>
      <c r="D343" s="14"/>
      <c r="E343" s="22">
        <v>3</v>
      </c>
      <c r="F343" s="10">
        <v>8</v>
      </c>
      <c r="G343" s="10">
        <v>5</v>
      </c>
      <c r="H343" s="10">
        <v>1</v>
      </c>
      <c r="I343" s="24" t="s">
        <v>274</v>
      </c>
      <c r="J343" s="70"/>
    </row>
    <row r="344" spans="1:10" ht="17.100000000000001" customHeight="1">
      <c r="A344" s="14"/>
      <c r="B344" s="14"/>
      <c r="C344" s="14"/>
      <c r="D344" s="14"/>
      <c r="E344" s="22">
        <v>3</v>
      </c>
      <c r="F344" s="10">
        <v>8</v>
      </c>
      <c r="G344" s="10">
        <v>5</v>
      </c>
      <c r="H344" s="10">
        <v>2</v>
      </c>
      <c r="I344" s="24" t="s">
        <v>275</v>
      </c>
      <c r="J344" s="70"/>
    </row>
    <row r="345" spans="1:10" ht="17.100000000000001" customHeight="1">
      <c r="A345" s="14"/>
      <c r="B345" s="14"/>
      <c r="C345" s="14"/>
      <c r="D345" s="14"/>
      <c r="E345" s="22">
        <v>3</v>
      </c>
      <c r="F345" s="10">
        <v>8</v>
      </c>
      <c r="G345" s="10">
        <v>6</v>
      </c>
      <c r="H345" s="10"/>
      <c r="I345" s="24" t="s">
        <v>276</v>
      </c>
      <c r="J345" s="7">
        <f t="shared" ref="J345" si="79">J346</f>
        <v>0</v>
      </c>
    </row>
    <row r="346" spans="1:10" ht="17.100000000000001" customHeight="1">
      <c r="A346" s="14"/>
      <c r="B346" s="14"/>
      <c r="C346" s="14"/>
      <c r="D346" s="14"/>
      <c r="E346" s="22">
        <v>3</v>
      </c>
      <c r="F346" s="10">
        <v>8</v>
      </c>
      <c r="G346" s="10">
        <v>6</v>
      </c>
      <c r="H346" s="10">
        <v>1</v>
      </c>
      <c r="I346" s="24" t="s">
        <v>276</v>
      </c>
      <c r="J346" s="70"/>
    </row>
    <row r="347" spans="1:10" ht="17.100000000000001" customHeight="1">
      <c r="A347" s="14"/>
      <c r="B347" s="14"/>
      <c r="C347" s="14"/>
      <c r="D347" s="14"/>
      <c r="E347" s="22">
        <v>3</v>
      </c>
      <c r="F347" s="10">
        <v>8</v>
      </c>
      <c r="G347" s="10">
        <v>9</v>
      </c>
      <c r="H347" s="10"/>
      <c r="I347" s="24" t="s">
        <v>277</v>
      </c>
      <c r="J347" s="7">
        <f t="shared" ref="J347" si="80">J348</f>
        <v>0</v>
      </c>
    </row>
    <row r="348" spans="1:10" ht="17.100000000000001" customHeight="1">
      <c r="A348" s="14"/>
      <c r="B348" s="14"/>
      <c r="C348" s="14"/>
      <c r="D348" s="14"/>
      <c r="E348" s="22">
        <v>3</v>
      </c>
      <c r="F348" s="10">
        <v>8</v>
      </c>
      <c r="G348" s="10">
        <v>9</v>
      </c>
      <c r="H348" s="10">
        <v>1</v>
      </c>
      <c r="I348" s="24" t="s">
        <v>277</v>
      </c>
      <c r="J348" s="70"/>
    </row>
    <row r="349" spans="1:10" ht="17.100000000000001" customHeight="1">
      <c r="A349" s="14"/>
      <c r="B349" s="14"/>
      <c r="C349" s="14"/>
      <c r="D349" s="14"/>
      <c r="E349" s="22">
        <v>3</v>
      </c>
      <c r="F349" s="10">
        <v>9</v>
      </c>
      <c r="G349" s="10"/>
      <c r="H349" s="10"/>
      <c r="I349" s="24" t="s">
        <v>278</v>
      </c>
      <c r="J349" s="7">
        <f t="shared" ref="J349" si="81">J350+J352+J354+J356+J359</f>
        <v>0</v>
      </c>
    </row>
    <row r="350" spans="1:10" ht="17.100000000000001" customHeight="1">
      <c r="A350" s="14"/>
      <c r="B350" s="14"/>
      <c r="C350" s="14"/>
      <c r="D350" s="14"/>
      <c r="E350" s="22">
        <v>3</v>
      </c>
      <c r="F350" s="10">
        <v>9</v>
      </c>
      <c r="G350" s="10">
        <v>1</v>
      </c>
      <c r="H350" s="10"/>
      <c r="I350" s="24" t="s">
        <v>279</v>
      </c>
      <c r="J350" s="7">
        <f t="shared" ref="J350" si="82">J351</f>
        <v>0</v>
      </c>
    </row>
    <row r="351" spans="1:10" ht="17.100000000000001" customHeight="1">
      <c r="A351" s="14"/>
      <c r="B351" s="14"/>
      <c r="C351" s="14"/>
      <c r="D351" s="14"/>
      <c r="E351" s="22">
        <v>3</v>
      </c>
      <c r="F351" s="10">
        <v>9</v>
      </c>
      <c r="G351" s="10">
        <v>1</v>
      </c>
      <c r="H351" s="10">
        <v>1</v>
      </c>
      <c r="I351" s="24" t="s">
        <v>279</v>
      </c>
      <c r="J351" s="70"/>
    </row>
    <row r="352" spans="1:10" ht="17.100000000000001" customHeight="1">
      <c r="A352" s="14"/>
      <c r="B352" s="14"/>
      <c r="C352" s="14"/>
      <c r="D352" s="14"/>
      <c r="E352" s="22">
        <v>3</v>
      </c>
      <c r="F352" s="10">
        <v>9</v>
      </c>
      <c r="G352" s="10">
        <v>2</v>
      </c>
      <c r="H352" s="10"/>
      <c r="I352" s="24" t="s">
        <v>280</v>
      </c>
      <c r="J352" s="7">
        <f t="shared" ref="J352" si="83">J353</f>
        <v>0</v>
      </c>
    </row>
    <row r="353" spans="1:10" ht="17.100000000000001" customHeight="1">
      <c r="A353" s="14"/>
      <c r="B353" s="14"/>
      <c r="C353" s="14"/>
      <c r="D353" s="14"/>
      <c r="E353" s="22">
        <v>3</v>
      </c>
      <c r="F353" s="10">
        <v>9</v>
      </c>
      <c r="G353" s="10">
        <v>2</v>
      </c>
      <c r="H353" s="10">
        <v>1</v>
      </c>
      <c r="I353" s="24" t="s">
        <v>280</v>
      </c>
      <c r="J353" s="70"/>
    </row>
    <row r="354" spans="1:10" ht="17.100000000000001" customHeight="1">
      <c r="A354" s="14"/>
      <c r="B354" s="14"/>
      <c r="C354" s="14"/>
      <c r="D354" s="14"/>
      <c r="E354" s="22">
        <v>3</v>
      </c>
      <c r="F354" s="10">
        <v>9</v>
      </c>
      <c r="G354" s="10">
        <v>3</v>
      </c>
      <c r="H354" s="10"/>
      <c r="I354" s="24" t="s">
        <v>281</v>
      </c>
      <c r="J354" s="7">
        <f t="shared" ref="J354" si="84">J355</f>
        <v>0</v>
      </c>
    </row>
    <row r="355" spans="1:10" ht="17.100000000000001" customHeight="1">
      <c r="A355" s="14"/>
      <c r="B355" s="14"/>
      <c r="C355" s="14"/>
      <c r="D355" s="14"/>
      <c r="E355" s="22">
        <v>3</v>
      </c>
      <c r="F355" s="10">
        <v>9</v>
      </c>
      <c r="G355" s="10">
        <v>3</v>
      </c>
      <c r="H355" s="10">
        <v>1</v>
      </c>
      <c r="I355" s="24" t="s">
        <v>281</v>
      </c>
      <c r="J355" s="70"/>
    </row>
    <row r="356" spans="1:10" ht="17.100000000000001" customHeight="1">
      <c r="A356" s="14"/>
      <c r="B356" s="14"/>
      <c r="C356" s="14"/>
      <c r="D356" s="14"/>
      <c r="E356" s="22">
        <v>3</v>
      </c>
      <c r="F356" s="10">
        <v>9</v>
      </c>
      <c r="G356" s="10">
        <v>8</v>
      </c>
      <c r="H356" s="10"/>
      <c r="I356" s="24" t="s">
        <v>282</v>
      </c>
      <c r="J356" s="7">
        <f t="shared" ref="J356" si="85">J357+J358</f>
        <v>0</v>
      </c>
    </row>
    <row r="357" spans="1:10" ht="17.100000000000001" customHeight="1">
      <c r="A357" s="14"/>
      <c r="B357" s="14"/>
      <c r="C357" s="14"/>
      <c r="D357" s="14"/>
      <c r="E357" s="22">
        <v>3</v>
      </c>
      <c r="F357" s="10">
        <v>9</v>
      </c>
      <c r="G357" s="10">
        <v>8</v>
      </c>
      <c r="H357" s="10">
        <v>1</v>
      </c>
      <c r="I357" s="30" t="s">
        <v>283</v>
      </c>
      <c r="J357" s="70"/>
    </row>
    <row r="358" spans="1:10" ht="17.100000000000001" customHeight="1">
      <c r="A358" s="14"/>
      <c r="B358" s="14"/>
      <c r="C358" s="14"/>
      <c r="D358" s="14"/>
      <c r="E358" s="22">
        <v>3</v>
      </c>
      <c r="F358" s="10">
        <v>9</v>
      </c>
      <c r="G358" s="10">
        <v>8</v>
      </c>
      <c r="H358" s="10">
        <v>90</v>
      </c>
      <c r="I358" s="24" t="s">
        <v>282</v>
      </c>
      <c r="J358" s="70"/>
    </row>
    <row r="359" spans="1:10" ht="17.100000000000001" customHeight="1">
      <c r="A359" s="14"/>
      <c r="B359" s="14"/>
      <c r="C359" s="14"/>
      <c r="D359" s="14"/>
      <c r="E359" s="22">
        <v>3</v>
      </c>
      <c r="F359" s="10">
        <v>9</v>
      </c>
      <c r="G359" s="10">
        <v>9</v>
      </c>
      <c r="H359" s="10"/>
      <c r="I359" s="24" t="s">
        <v>284</v>
      </c>
      <c r="J359" s="7">
        <f t="shared" ref="J359" si="86">J360+J361</f>
        <v>0</v>
      </c>
    </row>
    <row r="360" spans="1:10" ht="17.100000000000001" customHeight="1">
      <c r="A360" s="14"/>
      <c r="B360" s="14"/>
      <c r="C360" s="14"/>
      <c r="D360" s="14"/>
      <c r="E360" s="22">
        <v>3</v>
      </c>
      <c r="F360" s="10">
        <v>9</v>
      </c>
      <c r="G360" s="10">
        <v>9</v>
      </c>
      <c r="H360" s="10">
        <v>1</v>
      </c>
      <c r="I360" s="30" t="s">
        <v>285</v>
      </c>
      <c r="J360" s="70"/>
    </row>
    <row r="361" spans="1:10" ht="17.100000000000001" customHeight="1">
      <c r="A361" s="14"/>
      <c r="B361" s="14"/>
      <c r="C361" s="14"/>
      <c r="D361" s="14"/>
      <c r="E361" s="22">
        <v>3</v>
      </c>
      <c r="F361" s="10">
        <v>9</v>
      </c>
      <c r="G361" s="10">
        <v>9</v>
      </c>
      <c r="H361" s="10">
        <v>90</v>
      </c>
      <c r="I361" s="24" t="s">
        <v>284</v>
      </c>
      <c r="J361" s="70"/>
    </row>
    <row r="362" spans="1:10" ht="17.100000000000001" customHeight="1">
      <c r="A362" s="14"/>
      <c r="B362" s="14"/>
      <c r="C362" s="14"/>
      <c r="D362" s="14"/>
      <c r="E362" s="22">
        <v>5</v>
      </c>
      <c r="F362" s="10"/>
      <c r="G362" s="10"/>
      <c r="H362" s="10"/>
      <c r="I362" s="23" t="s">
        <v>286</v>
      </c>
      <c r="J362" s="17">
        <f t="shared" ref="J362" si="87">J363+J366+J372</f>
        <v>0</v>
      </c>
    </row>
    <row r="363" spans="1:10" ht="17.100000000000001" customHeight="1">
      <c r="A363" s="14"/>
      <c r="B363" s="14"/>
      <c r="C363" s="14"/>
      <c r="D363" s="14"/>
      <c r="E363" s="22">
        <v>5</v>
      </c>
      <c r="F363" s="10">
        <v>1</v>
      </c>
      <c r="G363" s="10"/>
      <c r="H363" s="10"/>
      <c r="I363" s="24" t="s">
        <v>287</v>
      </c>
      <c r="J363" s="7">
        <f t="shared" ref="J363:J364" si="88">J364</f>
        <v>0</v>
      </c>
    </row>
    <row r="364" spans="1:10" ht="17.100000000000001" customHeight="1">
      <c r="A364" s="14"/>
      <c r="B364" s="14"/>
      <c r="C364" s="14"/>
      <c r="D364" s="14"/>
      <c r="E364" s="22">
        <v>5</v>
      </c>
      <c r="F364" s="10">
        <v>1</v>
      </c>
      <c r="G364" s="10">
        <v>2</v>
      </c>
      <c r="H364" s="10"/>
      <c r="I364" s="24" t="s">
        <v>288</v>
      </c>
      <c r="J364" s="7">
        <f t="shared" si="88"/>
        <v>0</v>
      </c>
    </row>
    <row r="365" spans="1:10" ht="17.100000000000001" customHeight="1">
      <c r="A365" s="14"/>
      <c r="B365" s="14"/>
      <c r="C365" s="14"/>
      <c r="D365" s="14"/>
      <c r="E365" s="22">
        <v>5</v>
      </c>
      <c r="F365" s="10">
        <v>1</v>
      </c>
      <c r="G365" s="10">
        <v>2</v>
      </c>
      <c r="H365" s="10">
        <v>1</v>
      </c>
      <c r="I365" s="24" t="s">
        <v>289</v>
      </c>
      <c r="J365" s="70"/>
    </row>
    <row r="366" spans="1:10" ht="17.100000000000001" customHeight="1">
      <c r="A366" s="14"/>
      <c r="B366" s="14"/>
      <c r="C366" s="14"/>
      <c r="D366" s="14"/>
      <c r="E366" s="31">
        <v>5</v>
      </c>
      <c r="F366" s="21">
        <v>8</v>
      </c>
      <c r="G366" s="32"/>
      <c r="H366" s="21"/>
      <c r="I366" s="33" t="s">
        <v>290</v>
      </c>
      <c r="J366" s="7">
        <f t="shared" ref="J366" si="89">J367+J369</f>
        <v>0</v>
      </c>
    </row>
    <row r="367" spans="1:10" ht="17.100000000000001" customHeight="1">
      <c r="A367" s="14"/>
      <c r="B367" s="14"/>
      <c r="C367" s="14"/>
      <c r="D367" s="14"/>
      <c r="E367" s="31">
        <v>5</v>
      </c>
      <c r="F367" s="21">
        <v>8</v>
      </c>
      <c r="G367" s="10">
        <v>1</v>
      </c>
      <c r="H367" s="10"/>
      <c r="I367" s="34" t="s">
        <v>291</v>
      </c>
      <c r="J367" s="7">
        <f t="shared" ref="J367" si="90">J368</f>
        <v>0</v>
      </c>
    </row>
    <row r="368" spans="1:10" ht="17.100000000000001" customHeight="1">
      <c r="A368" s="14"/>
      <c r="B368" s="14"/>
      <c r="C368" s="14"/>
      <c r="D368" s="14"/>
      <c r="E368" s="31">
        <v>5</v>
      </c>
      <c r="F368" s="21">
        <v>8</v>
      </c>
      <c r="G368" s="10">
        <v>1</v>
      </c>
      <c r="H368" s="10">
        <v>6</v>
      </c>
      <c r="I368" s="34" t="s">
        <v>292</v>
      </c>
      <c r="J368" s="70"/>
    </row>
    <row r="369" spans="1:10" ht="17.100000000000001" customHeight="1">
      <c r="A369" s="14"/>
      <c r="B369" s="14"/>
      <c r="C369" s="14"/>
      <c r="D369" s="14"/>
      <c r="E369" s="31">
        <v>5</v>
      </c>
      <c r="F369" s="21">
        <v>8</v>
      </c>
      <c r="G369" s="10">
        <v>2</v>
      </c>
      <c r="H369" s="10"/>
      <c r="I369" s="34" t="s">
        <v>293</v>
      </c>
      <c r="J369" s="7">
        <f t="shared" ref="J369" si="91">J370+J371</f>
        <v>0</v>
      </c>
    </row>
    <row r="370" spans="1:10" ht="17.100000000000001" customHeight="1">
      <c r="A370" s="14"/>
      <c r="B370" s="14"/>
      <c r="C370" s="14"/>
      <c r="D370" s="14"/>
      <c r="E370" s="31">
        <v>5</v>
      </c>
      <c r="F370" s="21">
        <v>8</v>
      </c>
      <c r="G370" s="10">
        <v>2</v>
      </c>
      <c r="H370" s="10">
        <v>10</v>
      </c>
      <c r="I370" s="34" t="s">
        <v>294</v>
      </c>
      <c r="J370" s="70"/>
    </row>
    <row r="371" spans="1:10" ht="17.100000000000001" customHeight="1">
      <c r="A371" s="14"/>
      <c r="B371" s="14"/>
      <c r="C371" s="14"/>
      <c r="D371" s="14"/>
      <c r="E371" s="31">
        <v>5</v>
      </c>
      <c r="F371" s="21">
        <v>8</v>
      </c>
      <c r="G371" s="10">
        <v>2</v>
      </c>
      <c r="H371" s="10">
        <v>4</v>
      </c>
      <c r="I371" s="35" t="s">
        <v>295</v>
      </c>
      <c r="J371" s="70"/>
    </row>
    <row r="372" spans="1:10" ht="17.100000000000001" customHeight="1">
      <c r="A372" s="14"/>
      <c r="B372" s="14"/>
      <c r="C372" s="14"/>
      <c r="D372" s="14"/>
      <c r="E372" s="31">
        <v>5</v>
      </c>
      <c r="F372" s="21">
        <v>9</v>
      </c>
      <c r="G372" s="10"/>
      <c r="H372" s="10"/>
      <c r="I372" s="35" t="s">
        <v>296</v>
      </c>
      <c r="J372" s="7">
        <f t="shared" ref="J372:J373" si="92">J373</f>
        <v>0</v>
      </c>
    </row>
    <row r="373" spans="1:10" ht="17.100000000000001" customHeight="1">
      <c r="A373" s="14"/>
      <c r="B373" s="14"/>
      <c r="C373" s="14"/>
      <c r="D373" s="14"/>
      <c r="E373" s="31">
        <v>5</v>
      </c>
      <c r="F373" s="21">
        <v>9</v>
      </c>
      <c r="G373" s="10">
        <v>9</v>
      </c>
      <c r="H373" s="10"/>
      <c r="I373" s="35" t="s">
        <v>296</v>
      </c>
      <c r="J373" s="7">
        <f t="shared" si="92"/>
        <v>0</v>
      </c>
    </row>
    <row r="374" spans="1:10" ht="17.100000000000001" customHeight="1">
      <c r="A374" s="14"/>
      <c r="B374" s="14"/>
      <c r="C374" s="14"/>
      <c r="D374" s="14"/>
      <c r="E374" s="31">
        <v>5</v>
      </c>
      <c r="F374" s="21">
        <v>9</v>
      </c>
      <c r="G374" s="10">
        <v>9</v>
      </c>
      <c r="H374" s="10">
        <v>90</v>
      </c>
      <c r="I374" s="35" t="s">
        <v>297</v>
      </c>
      <c r="J374" s="70"/>
    </row>
    <row r="375" spans="1:10" ht="17.100000000000001" customHeight="1">
      <c r="A375" s="14"/>
      <c r="B375" s="14"/>
      <c r="C375" s="14"/>
      <c r="D375" s="14"/>
      <c r="E375" s="22">
        <v>6</v>
      </c>
      <c r="F375" s="10"/>
      <c r="G375" s="10"/>
      <c r="H375" s="10"/>
      <c r="I375" s="23" t="s">
        <v>298</v>
      </c>
      <c r="J375" s="17">
        <f t="shared" ref="J375" si="93">J376+J420+J442+J454+J480+J535+J576</f>
        <v>0</v>
      </c>
    </row>
    <row r="376" spans="1:10" ht="17.100000000000001" customHeight="1">
      <c r="A376" s="14"/>
      <c r="B376" s="14"/>
      <c r="C376" s="14"/>
      <c r="D376" s="14"/>
      <c r="E376" s="22">
        <v>6</v>
      </c>
      <c r="F376" s="10">
        <v>1</v>
      </c>
      <c r="G376" s="10"/>
      <c r="H376" s="10"/>
      <c r="I376" s="33" t="s">
        <v>299</v>
      </c>
      <c r="J376" s="7">
        <f t="shared" ref="J376" si="94">J377++J384+J391+J398+J406+J409+J415</f>
        <v>0</v>
      </c>
    </row>
    <row r="377" spans="1:10" ht="17.100000000000001" customHeight="1">
      <c r="A377" s="14"/>
      <c r="B377" s="14"/>
      <c r="C377" s="14"/>
      <c r="D377" s="14"/>
      <c r="E377" s="22">
        <v>6</v>
      </c>
      <c r="F377" s="10">
        <v>1</v>
      </c>
      <c r="G377" s="10">
        <v>1</v>
      </c>
      <c r="H377" s="10"/>
      <c r="I377" s="24" t="s">
        <v>300</v>
      </c>
      <c r="J377" s="7">
        <f t="shared" ref="J377" si="95">J378+J379+J380+J381+J382+J383</f>
        <v>0</v>
      </c>
    </row>
    <row r="378" spans="1:10" ht="17.100000000000001" customHeight="1">
      <c r="A378" s="14"/>
      <c r="B378" s="14"/>
      <c r="C378" s="14"/>
      <c r="D378" s="14"/>
      <c r="E378" s="22">
        <v>6</v>
      </c>
      <c r="F378" s="10">
        <v>1</v>
      </c>
      <c r="G378" s="10">
        <v>1</v>
      </c>
      <c r="H378" s="10">
        <v>1</v>
      </c>
      <c r="I378" s="24" t="s">
        <v>301</v>
      </c>
      <c r="J378" s="70"/>
    </row>
    <row r="379" spans="1:10" ht="17.100000000000001" customHeight="1">
      <c r="A379" s="14"/>
      <c r="B379" s="14"/>
      <c r="C379" s="14"/>
      <c r="D379" s="14"/>
      <c r="E379" s="22">
        <v>6</v>
      </c>
      <c r="F379" s="10">
        <v>1</v>
      </c>
      <c r="G379" s="10">
        <v>1</v>
      </c>
      <c r="H379" s="10">
        <v>2</v>
      </c>
      <c r="I379" s="24" t="s">
        <v>302</v>
      </c>
      <c r="J379" s="70"/>
    </row>
    <row r="380" spans="1:10" ht="17.100000000000001" customHeight="1">
      <c r="A380" s="14"/>
      <c r="B380" s="14"/>
      <c r="C380" s="14"/>
      <c r="D380" s="14"/>
      <c r="E380" s="22">
        <v>6</v>
      </c>
      <c r="F380" s="10">
        <v>1</v>
      </c>
      <c r="G380" s="10">
        <v>1</v>
      </c>
      <c r="H380" s="10">
        <v>3</v>
      </c>
      <c r="I380" s="24" t="s">
        <v>303</v>
      </c>
      <c r="J380" s="70"/>
    </row>
    <row r="381" spans="1:10" ht="17.100000000000001" customHeight="1">
      <c r="A381" s="14"/>
      <c r="B381" s="14"/>
      <c r="C381" s="14"/>
      <c r="D381" s="14"/>
      <c r="E381" s="22">
        <v>6</v>
      </c>
      <c r="F381" s="10">
        <v>1</v>
      </c>
      <c r="G381" s="10">
        <v>1</v>
      </c>
      <c r="H381" s="10">
        <v>4</v>
      </c>
      <c r="I381" s="24" t="s">
        <v>304</v>
      </c>
      <c r="J381" s="70"/>
    </row>
    <row r="382" spans="1:10" ht="17.100000000000001" customHeight="1">
      <c r="A382" s="14"/>
      <c r="B382" s="14"/>
      <c r="C382" s="14"/>
      <c r="D382" s="14"/>
      <c r="E382" s="22">
        <v>6</v>
      </c>
      <c r="F382" s="10">
        <v>1</v>
      </c>
      <c r="G382" s="10">
        <v>1</v>
      </c>
      <c r="H382" s="10">
        <v>5</v>
      </c>
      <c r="I382" s="24" t="s">
        <v>305</v>
      </c>
      <c r="J382" s="70"/>
    </row>
    <row r="383" spans="1:10" ht="17.100000000000001" customHeight="1">
      <c r="A383" s="14"/>
      <c r="B383" s="14"/>
      <c r="C383" s="14"/>
      <c r="D383" s="14"/>
      <c r="E383" s="22">
        <v>6</v>
      </c>
      <c r="F383" s="10">
        <v>1</v>
      </c>
      <c r="G383" s="10">
        <v>1</v>
      </c>
      <c r="H383" s="10">
        <v>90</v>
      </c>
      <c r="I383" s="24" t="s">
        <v>306</v>
      </c>
      <c r="J383" s="70"/>
    </row>
    <row r="384" spans="1:10" ht="17.100000000000001" customHeight="1">
      <c r="A384" s="14"/>
      <c r="B384" s="14"/>
      <c r="C384" s="14"/>
      <c r="D384" s="14"/>
      <c r="E384" s="22">
        <v>6</v>
      </c>
      <c r="F384" s="10">
        <v>1</v>
      </c>
      <c r="G384" s="10">
        <v>2</v>
      </c>
      <c r="H384" s="10"/>
      <c r="I384" s="24" t="s">
        <v>307</v>
      </c>
      <c r="J384" s="7">
        <f t="shared" ref="J384" si="96">J385+J386+J387+J388+J389+J390</f>
        <v>0</v>
      </c>
    </row>
    <row r="385" spans="1:10" ht="17.100000000000001" customHeight="1">
      <c r="A385" s="14"/>
      <c r="B385" s="14"/>
      <c r="C385" s="14"/>
      <c r="D385" s="14"/>
      <c r="E385" s="22">
        <v>6</v>
      </c>
      <c r="F385" s="10">
        <v>1</v>
      </c>
      <c r="G385" s="10">
        <v>2</v>
      </c>
      <c r="H385" s="10">
        <v>1</v>
      </c>
      <c r="I385" s="24" t="s">
        <v>308</v>
      </c>
      <c r="J385" s="70"/>
    </row>
    <row r="386" spans="1:10" ht="17.100000000000001" customHeight="1">
      <c r="A386" s="14"/>
      <c r="B386" s="14"/>
      <c r="C386" s="14"/>
      <c r="D386" s="14"/>
      <c r="E386" s="22">
        <v>6</v>
      </c>
      <c r="F386" s="10">
        <v>1</v>
      </c>
      <c r="G386" s="10">
        <v>2</v>
      </c>
      <c r="H386" s="10">
        <v>2</v>
      </c>
      <c r="I386" s="24" t="s">
        <v>309</v>
      </c>
      <c r="J386" s="70"/>
    </row>
    <row r="387" spans="1:10" ht="17.100000000000001" customHeight="1">
      <c r="A387" s="14"/>
      <c r="B387" s="14"/>
      <c r="C387" s="14"/>
      <c r="D387" s="14"/>
      <c r="E387" s="22">
        <v>6</v>
      </c>
      <c r="F387" s="10">
        <v>1</v>
      </c>
      <c r="G387" s="10">
        <v>2</v>
      </c>
      <c r="H387" s="10">
        <v>3</v>
      </c>
      <c r="I387" s="24" t="s">
        <v>310</v>
      </c>
      <c r="J387" s="70"/>
    </row>
    <row r="388" spans="1:10" ht="17.100000000000001" customHeight="1">
      <c r="A388" s="14"/>
      <c r="B388" s="14"/>
      <c r="C388" s="14"/>
      <c r="D388" s="14"/>
      <c r="E388" s="22">
        <v>6</v>
      </c>
      <c r="F388" s="10">
        <v>1</v>
      </c>
      <c r="G388" s="10">
        <v>2</v>
      </c>
      <c r="H388" s="10">
        <v>4</v>
      </c>
      <c r="I388" s="24" t="s">
        <v>311</v>
      </c>
      <c r="J388" s="70"/>
    </row>
    <row r="389" spans="1:10" ht="17.100000000000001" customHeight="1">
      <c r="A389" s="14"/>
      <c r="B389" s="14"/>
      <c r="C389" s="14"/>
      <c r="D389" s="14"/>
      <c r="E389" s="22">
        <v>6</v>
      </c>
      <c r="F389" s="10">
        <v>1</v>
      </c>
      <c r="G389" s="10">
        <v>2</v>
      </c>
      <c r="H389" s="10">
        <v>5</v>
      </c>
      <c r="I389" s="24" t="s">
        <v>312</v>
      </c>
      <c r="J389" s="70"/>
    </row>
    <row r="390" spans="1:10" ht="17.100000000000001" customHeight="1">
      <c r="A390" s="14"/>
      <c r="B390" s="14"/>
      <c r="C390" s="14"/>
      <c r="D390" s="14"/>
      <c r="E390" s="22">
        <v>6</v>
      </c>
      <c r="F390" s="10">
        <v>1</v>
      </c>
      <c r="G390" s="10">
        <v>2</v>
      </c>
      <c r="H390" s="10">
        <v>90</v>
      </c>
      <c r="I390" s="24" t="s">
        <v>313</v>
      </c>
      <c r="J390" s="70"/>
    </row>
    <row r="391" spans="1:10" ht="17.100000000000001" customHeight="1">
      <c r="A391" s="14"/>
      <c r="B391" s="14"/>
      <c r="C391" s="14"/>
      <c r="D391" s="14"/>
      <c r="E391" s="22">
        <v>6</v>
      </c>
      <c r="F391" s="10">
        <v>1</v>
      </c>
      <c r="G391" s="10">
        <v>3</v>
      </c>
      <c r="H391" s="10"/>
      <c r="I391" s="24" t="s">
        <v>314</v>
      </c>
      <c r="J391" s="7">
        <f t="shared" ref="J391" si="97">J392+J393+J394+J395+J396+J397</f>
        <v>0</v>
      </c>
    </row>
    <row r="392" spans="1:10" ht="17.100000000000001" customHeight="1">
      <c r="A392" s="14"/>
      <c r="B392" s="14"/>
      <c r="C392" s="14"/>
      <c r="D392" s="14"/>
      <c r="E392" s="22">
        <v>6</v>
      </c>
      <c r="F392" s="10">
        <v>1</v>
      </c>
      <c r="G392" s="10">
        <v>3</v>
      </c>
      <c r="H392" s="10">
        <v>1</v>
      </c>
      <c r="I392" s="24" t="s">
        <v>315</v>
      </c>
      <c r="J392" s="70"/>
    </row>
    <row r="393" spans="1:10" ht="17.100000000000001" customHeight="1">
      <c r="A393" s="14"/>
      <c r="B393" s="14"/>
      <c r="C393" s="14"/>
      <c r="D393" s="14"/>
      <c r="E393" s="22">
        <v>6</v>
      </c>
      <c r="F393" s="10">
        <v>1</v>
      </c>
      <c r="G393" s="10">
        <v>3</v>
      </c>
      <c r="H393" s="10">
        <v>2</v>
      </c>
      <c r="I393" s="24" t="s">
        <v>316</v>
      </c>
      <c r="J393" s="70"/>
    </row>
    <row r="394" spans="1:10" ht="17.100000000000001" customHeight="1">
      <c r="A394" s="14"/>
      <c r="B394" s="14"/>
      <c r="C394" s="14"/>
      <c r="D394" s="14"/>
      <c r="E394" s="22">
        <v>6</v>
      </c>
      <c r="F394" s="10">
        <v>1</v>
      </c>
      <c r="G394" s="10">
        <v>3</v>
      </c>
      <c r="H394" s="10">
        <v>3</v>
      </c>
      <c r="I394" s="24" t="s">
        <v>317</v>
      </c>
      <c r="J394" s="70"/>
    </row>
    <row r="395" spans="1:10" ht="17.100000000000001" customHeight="1">
      <c r="A395" s="14"/>
      <c r="B395" s="14"/>
      <c r="C395" s="14"/>
      <c r="D395" s="14"/>
      <c r="E395" s="22">
        <v>6</v>
      </c>
      <c r="F395" s="10">
        <v>1</v>
      </c>
      <c r="G395" s="10">
        <v>3</v>
      </c>
      <c r="H395" s="10">
        <v>4</v>
      </c>
      <c r="I395" s="24" t="s">
        <v>318</v>
      </c>
      <c r="J395" s="70"/>
    </row>
    <row r="396" spans="1:10" ht="17.100000000000001" customHeight="1">
      <c r="A396" s="14"/>
      <c r="B396" s="14"/>
      <c r="C396" s="14"/>
      <c r="D396" s="14"/>
      <c r="E396" s="22">
        <v>6</v>
      </c>
      <c r="F396" s="10">
        <v>1</v>
      </c>
      <c r="G396" s="10">
        <v>3</v>
      </c>
      <c r="H396" s="10">
        <v>5</v>
      </c>
      <c r="I396" s="24" t="s">
        <v>319</v>
      </c>
      <c r="J396" s="70"/>
    </row>
    <row r="397" spans="1:10" ht="17.100000000000001" customHeight="1">
      <c r="A397" s="14"/>
      <c r="B397" s="14"/>
      <c r="C397" s="14"/>
      <c r="D397" s="14"/>
      <c r="E397" s="22">
        <v>6</v>
      </c>
      <c r="F397" s="10">
        <v>1</v>
      </c>
      <c r="G397" s="10">
        <v>3</v>
      </c>
      <c r="H397" s="10">
        <v>90</v>
      </c>
      <c r="I397" s="24" t="s">
        <v>320</v>
      </c>
      <c r="J397" s="70"/>
    </row>
    <row r="398" spans="1:10" ht="17.100000000000001" customHeight="1">
      <c r="A398" s="14"/>
      <c r="B398" s="14"/>
      <c r="C398" s="14"/>
      <c r="D398" s="14"/>
      <c r="E398" s="22">
        <v>6</v>
      </c>
      <c r="F398" s="10">
        <v>1</v>
      </c>
      <c r="G398" s="10">
        <v>4</v>
      </c>
      <c r="H398" s="10"/>
      <c r="I398" s="24" t="s">
        <v>321</v>
      </c>
      <c r="J398" s="7">
        <f t="shared" ref="J398" si="98">J399+J400+J401+J402+J403+J404+J405</f>
        <v>0</v>
      </c>
    </row>
    <row r="399" spans="1:10" ht="17.100000000000001" customHeight="1">
      <c r="A399" s="14"/>
      <c r="B399" s="14"/>
      <c r="C399" s="14"/>
      <c r="D399" s="14"/>
      <c r="E399" s="22">
        <v>6</v>
      </c>
      <c r="F399" s="10">
        <v>1</v>
      </c>
      <c r="G399" s="10">
        <v>4</v>
      </c>
      <c r="H399" s="10">
        <v>1</v>
      </c>
      <c r="I399" s="24" t="s">
        <v>322</v>
      </c>
      <c r="J399" s="70"/>
    </row>
    <row r="400" spans="1:10" ht="17.100000000000001" customHeight="1">
      <c r="A400" s="14"/>
      <c r="B400" s="14"/>
      <c r="C400" s="14"/>
      <c r="D400" s="14"/>
      <c r="E400" s="22">
        <v>6</v>
      </c>
      <c r="F400" s="10">
        <v>1</v>
      </c>
      <c r="G400" s="10">
        <v>4</v>
      </c>
      <c r="H400" s="10">
        <v>30</v>
      </c>
      <c r="I400" s="24" t="s">
        <v>323</v>
      </c>
      <c r="J400" s="70"/>
    </row>
    <row r="401" spans="1:10" ht="17.100000000000001" customHeight="1">
      <c r="A401" s="14"/>
      <c r="B401" s="14"/>
      <c r="C401" s="14"/>
      <c r="D401" s="14"/>
      <c r="E401" s="22">
        <v>6</v>
      </c>
      <c r="F401" s="10">
        <v>1</v>
      </c>
      <c r="G401" s="10">
        <v>4</v>
      </c>
      <c r="H401" s="10">
        <v>40</v>
      </c>
      <c r="I401" s="24" t="s">
        <v>324</v>
      </c>
      <c r="J401" s="70"/>
    </row>
    <row r="402" spans="1:10" ht="17.100000000000001" customHeight="1">
      <c r="A402" s="14"/>
      <c r="B402" s="14"/>
      <c r="C402" s="14"/>
      <c r="D402" s="14"/>
      <c r="E402" s="22">
        <v>6</v>
      </c>
      <c r="F402" s="10">
        <v>1</v>
      </c>
      <c r="G402" s="10">
        <v>4</v>
      </c>
      <c r="H402" s="10">
        <v>50</v>
      </c>
      <c r="I402" s="24" t="s">
        <v>325</v>
      </c>
      <c r="J402" s="70"/>
    </row>
    <row r="403" spans="1:10" ht="17.100000000000001" customHeight="1">
      <c r="A403" s="14"/>
      <c r="B403" s="14"/>
      <c r="C403" s="14"/>
      <c r="D403" s="14"/>
      <c r="E403" s="22">
        <v>6</v>
      </c>
      <c r="F403" s="10">
        <v>1</v>
      </c>
      <c r="G403" s="10">
        <v>4</v>
      </c>
      <c r="H403" s="10">
        <v>60</v>
      </c>
      <c r="I403" s="24" t="s">
        <v>326</v>
      </c>
      <c r="J403" s="70"/>
    </row>
    <row r="404" spans="1:10" ht="17.100000000000001" customHeight="1">
      <c r="A404" s="14"/>
      <c r="B404" s="14"/>
      <c r="C404" s="14"/>
      <c r="D404" s="14"/>
      <c r="E404" s="22">
        <v>6</v>
      </c>
      <c r="F404" s="10">
        <v>1</v>
      </c>
      <c r="G404" s="10">
        <v>4</v>
      </c>
      <c r="H404" s="10">
        <v>70</v>
      </c>
      <c r="I404" s="24" t="s">
        <v>327</v>
      </c>
      <c r="J404" s="70"/>
    </row>
    <row r="405" spans="1:10" ht="17.100000000000001" customHeight="1">
      <c r="A405" s="14"/>
      <c r="B405" s="14"/>
      <c r="C405" s="14"/>
      <c r="D405" s="14"/>
      <c r="E405" s="22">
        <v>6</v>
      </c>
      <c r="F405" s="10">
        <v>1</v>
      </c>
      <c r="G405" s="10">
        <v>4</v>
      </c>
      <c r="H405" s="10">
        <v>90</v>
      </c>
      <c r="I405" s="24" t="s">
        <v>328</v>
      </c>
      <c r="J405" s="70"/>
    </row>
    <row r="406" spans="1:10" ht="17.100000000000001" customHeight="1">
      <c r="A406" s="14"/>
      <c r="B406" s="14"/>
      <c r="C406" s="14"/>
      <c r="D406" s="14"/>
      <c r="E406" s="22">
        <v>6</v>
      </c>
      <c r="F406" s="10">
        <v>1</v>
      </c>
      <c r="G406" s="10">
        <v>5</v>
      </c>
      <c r="H406" s="10"/>
      <c r="I406" s="24" t="s">
        <v>329</v>
      </c>
      <c r="J406" s="7">
        <f t="shared" ref="J406" si="99">J407+J408</f>
        <v>0</v>
      </c>
    </row>
    <row r="407" spans="1:10" ht="17.100000000000001" customHeight="1">
      <c r="A407" s="14"/>
      <c r="B407" s="14"/>
      <c r="C407" s="14"/>
      <c r="D407" s="14"/>
      <c r="E407" s="22">
        <v>6</v>
      </c>
      <c r="F407" s="10">
        <v>1</v>
      </c>
      <c r="G407" s="10">
        <v>5</v>
      </c>
      <c r="H407" s="10">
        <v>1</v>
      </c>
      <c r="I407" s="24" t="s">
        <v>330</v>
      </c>
      <c r="J407" s="70"/>
    </row>
    <row r="408" spans="1:10" ht="17.100000000000001" customHeight="1">
      <c r="A408" s="14"/>
      <c r="B408" s="14"/>
      <c r="C408" s="14"/>
      <c r="D408" s="14"/>
      <c r="E408" s="22">
        <v>6</v>
      </c>
      <c r="F408" s="10">
        <v>1</v>
      </c>
      <c r="G408" s="10">
        <v>5</v>
      </c>
      <c r="H408" s="10">
        <v>30</v>
      </c>
      <c r="I408" s="24" t="s">
        <v>331</v>
      </c>
      <c r="J408" s="70"/>
    </row>
    <row r="409" spans="1:10" ht="17.100000000000001" customHeight="1">
      <c r="A409" s="14"/>
      <c r="B409" s="14"/>
      <c r="C409" s="14"/>
      <c r="D409" s="14"/>
      <c r="E409" s="22">
        <v>6</v>
      </c>
      <c r="F409" s="10">
        <v>1</v>
      </c>
      <c r="G409" s="10">
        <v>6</v>
      </c>
      <c r="H409" s="10"/>
      <c r="I409" s="24" t="s">
        <v>332</v>
      </c>
      <c r="J409" s="7">
        <f t="shared" ref="J409" si="100">J410+J411+J412+J413+J414</f>
        <v>0</v>
      </c>
    </row>
    <row r="410" spans="1:10" ht="17.100000000000001" customHeight="1">
      <c r="A410" s="14"/>
      <c r="B410" s="14"/>
      <c r="C410" s="14"/>
      <c r="D410" s="14"/>
      <c r="E410" s="22">
        <v>6</v>
      </c>
      <c r="F410" s="10">
        <v>1</v>
      </c>
      <c r="G410" s="10">
        <v>6</v>
      </c>
      <c r="H410" s="10">
        <v>1</v>
      </c>
      <c r="I410" s="24" t="s">
        <v>333</v>
      </c>
      <c r="J410" s="70"/>
    </row>
    <row r="411" spans="1:10" ht="17.100000000000001" customHeight="1">
      <c r="A411" s="14"/>
      <c r="B411" s="14"/>
      <c r="C411" s="14"/>
      <c r="D411" s="14"/>
      <c r="E411" s="22">
        <v>6</v>
      </c>
      <c r="F411" s="10">
        <v>1</v>
      </c>
      <c r="G411" s="10">
        <v>6</v>
      </c>
      <c r="H411" s="10">
        <v>2</v>
      </c>
      <c r="I411" s="24" t="s">
        <v>334</v>
      </c>
      <c r="J411" s="70"/>
    </row>
    <row r="412" spans="1:10" ht="17.100000000000001" customHeight="1">
      <c r="A412" s="14"/>
      <c r="B412" s="14"/>
      <c r="C412" s="14"/>
      <c r="D412" s="14"/>
      <c r="E412" s="22">
        <v>6</v>
      </c>
      <c r="F412" s="10">
        <v>1</v>
      </c>
      <c r="G412" s="10">
        <v>6</v>
      </c>
      <c r="H412" s="10">
        <v>3</v>
      </c>
      <c r="I412" s="24" t="s">
        <v>335</v>
      </c>
      <c r="J412" s="70"/>
    </row>
    <row r="413" spans="1:10" ht="17.100000000000001" customHeight="1">
      <c r="A413" s="14"/>
      <c r="B413" s="14"/>
      <c r="C413" s="14"/>
      <c r="D413" s="14"/>
      <c r="E413" s="22">
        <v>6</v>
      </c>
      <c r="F413" s="10">
        <v>1</v>
      </c>
      <c r="G413" s="10">
        <v>6</v>
      </c>
      <c r="H413" s="10">
        <v>4</v>
      </c>
      <c r="I413" s="24" t="s">
        <v>336</v>
      </c>
      <c r="J413" s="70"/>
    </row>
    <row r="414" spans="1:10" ht="17.100000000000001" customHeight="1">
      <c r="A414" s="14"/>
      <c r="B414" s="14"/>
      <c r="C414" s="14"/>
      <c r="D414" s="14"/>
      <c r="E414" s="22">
        <v>6</v>
      </c>
      <c r="F414" s="10">
        <v>1</v>
      </c>
      <c r="G414" s="10">
        <v>6</v>
      </c>
      <c r="H414" s="10">
        <v>90</v>
      </c>
      <c r="I414" s="24" t="s">
        <v>337</v>
      </c>
      <c r="J414" s="70"/>
    </row>
    <row r="415" spans="1:10" ht="17.100000000000001" customHeight="1">
      <c r="A415" s="14"/>
      <c r="B415" s="14"/>
      <c r="C415" s="14"/>
      <c r="D415" s="14"/>
      <c r="E415" s="22">
        <v>6</v>
      </c>
      <c r="F415" s="10">
        <v>1</v>
      </c>
      <c r="G415" s="10">
        <v>7</v>
      </c>
      <c r="H415" s="10"/>
      <c r="I415" s="24" t="s">
        <v>338</v>
      </c>
      <c r="J415" s="7">
        <f t="shared" ref="J415" si="101">J416+J417+J418+J419</f>
        <v>0</v>
      </c>
    </row>
    <row r="416" spans="1:10" ht="17.100000000000001" customHeight="1">
      <c r="A416" s="14"/>
      <c r="B416" s="14"/>
      <c r="C416" s="14"/>
      <c r="D416" s="14"/>
      <c r="E416" s="22">
        <v>6</v>
      </c>
      <c r="F416" s="10">
        <v>1</v>
      </c>
      <c r="G416" s="10">
        <v>7</v>
      </c>
      <c r="H416" s="10">
        <v>1</v>
      </c>
      <c r="I416" s="24" t="s">
        <v>156</v>
      </c>
      <c r="J416" s="70"/>
    </row>
    <row r="417" spans="1:10" ht="17.100000000000001" customHeight="1">
      <c r="A417" s="14"/>
      <c r="B417" s="14"/>
      <c r="C417" s="14"/>
      <c r="D417" s="14"/>
      <c r="E417" s="22">
        <v>6</v>
      </c>
      <c r="F417" s="10">
        <v>1</v>
      </c>
      <c r="G417" s="10">
        <v>7</v>
      </c>
      <c r="H417" s="10">
        <v>2</v>
      </c>
      <c r="I417" s="24" t="s">
        <v>339</v>
      </c>
      <c r="J417" s="70"/>
    </row>
    <row r="418" spans="1:10" ht="17.100000000000001" customHeight="1">
      <c r="A418" s="14"/>
      <c r="B418" s="14"/>
      <c r="C418" s="14"/>
      <c r="D418" s="14"/>
      <c r="E418" s="22">
        <v>6</v>
      </c>
      <c r="F418" s="10">
        <v>1</v>
      </c>
      <c r="G418" s="10">
        <v>7</v>
      </c>
      <c r="H418" s="10">
        <v>3</v>
      </c>
      <c r="I418" s="24" t="s">
        <v>340</v>
      </c>
      <c r="J418" s="70"/>
    </row>
    <row r="419" spans="1:10" ht="17.100000000000001" customHeight="1">
      <c r="A419" s="14"/>
      <c r="B419" s="14"/>
      <c r="C419" s="14"/>
      <c r="D419" s="14"/>
      <c r="E419" s="22">
        <v>6</v>
      </c>
      <c r="F419" s="10">
        <v>1</v>
      </c>
      <c r="G419" s="10">
        <v>7</v>
      </c>
      <c r="H419" s="10">
        <v>90</v>
      </c>
      <c r="I419" s="24" t="s">
        <v>341</v>
      </c>
      <c r="J419" s="70"/>
    </row>
    <row r="420" spans="1:10" ht="17.100000000000001" customHeight="1">
      <c r="A420" s="14"/>
      <c r="B420" s="14"/>
      <c r="C420" s="14"/>
      <c r="D420" s="14"/>
      <c r="E420" s="22">
        <v>6</v>
      </c>
      <c r="F420" s="10">
        <v>2</v>
      </c>
      <c r="G420" s="10"/>
      <c r="H420" s="10"/>
      <c r="I420" s="24" t="s">
        <v>342</v>
      </c>
      <c r="J420" s="7">
        <f t="shared" ref="J420" si="102">J421+J426+J428+J430+J432+J434+J436+J438+J440</f>
        <v>0</v>
      </c>
    </row>
    <row r="421" spans="1:10" ht="17.100000000000001" customHeight="1">
      <c r="A421" s="14"/>
      <c r="B421" s="14"/>
      <c r="C421" s="14"/>
      <c r="D421" s="14"/>
      <c r="E421" s="22">
        <v>6</v>
      </c>
      <c r="F421" s="10">
        <v>2</v>
      </c>
      <c r="G421" s="10">
        <v>1</v>
      </c>
      <c r="H421" s="10"/>
      <c r="I421" s="24" t="s">
        <v>162</v>
      </c>
      <c r="J421" s="7">
        <f t="shared" ref="J421" si="103">J422+J423+J424+J425</f>
        <v>0</v>
      </c>
    </row>
    <row r="422" spans="1:10" ht="17.100000000000001" customHeight="1">
      <c r="A422" s="14"/>
      <c r="B422" s="14"/>
      <c r="C422" s="14"/>
      <c r="D422" s="14"/>
      <c r="E422" s="22">
        <v>6</v>
      </c>
      <c r="F422" s="10">
        <v>2</v>
      </c>
      <c r="G422" s="10">
        <v>1</v>
      </c>
      <c r="H422" s="10">
        <v>1</v>
      </c>
      <c r="I422" s="24" t="s">
        <v>343</v>
      </c>
      <c r="J422" s="70"/>
    </row>
    <row r="423" spans="1:10" ht="17.100000000000001" customHeight="1">
      <c r="A423" s="14"/>
      <c r="B423" s="14"/>
      <c r="C423" s="14"/>
      <c r="D423" s="14"/>
      <c r="E423" s="22">
        <v>6</v>
      </c>
      <c r="F423" s="10">
        <v>2</v>
      </c>
      <c r="G423" s="10">
        <v>1</v>
      </c>
      <c r="H423" s="10">
        <v>2</v>
      </c>
      <c r="I423" s="24" t="s">
        <v>344</v>
      </c>
      <c r="J423" s="70"/>
    </row>
    <row r="424" spans="1:10" ht="17.100000000000001" customHeight="1">
      <c r="A424" s="14"/>
      <c r="B424" s="14"/>
      <c r="C424" s="14"/>
      <c r="D424" s="14"/>
      <c r="E424" s="22">
        <v>6</v>
      </c>
      <c r="F424" s="10">
        <v>2</v>
      </c>
      <c r="G424" s="10">
        <v>1</v>
      </c>
      <c r="H424" s="10">
        <v>3</v>
      </c>
      <c r="I424" s="24" t="s">
        <v>345</v>
      </c>
      <c r="J424" s="70"/>
    </row>
    <row r="425" spans="1:10" ht="17.100000000000001" customHeight="1">
      <c r="A425" s="14"/>
      <c r="B425" s="14"/>
      <c r="C425" s="14"/>
      <c r="D425" s="14"/>
      <c r="E425" s="22">
        <v>6</v>
      </c>
      <c r="F425" s="10">
        <v>2</v>
      </c>
      <c r="G425" s="10">
        <v>1</v>
      </c>
      <c r="H425" s="10">
        <v>90</v>
      </c>
      <c r="I425" s="24" t="s">
        <v>346</v>
      </c>
      <c r="J425" s="70"/>
    </row>
    <row r="426" spans="1:10" ht="17.100000000000001" customHeight="1">
      <c r="A426" s="14"/>
      <c r="B426" s="14"/>
      <c r="C426" s="14"/>
      <c r="D426" s="14"/>
      <c r="E426" s="22">
        <v>6</v>
      </c>
      <c r="F426" s="10">
        <v>2</v>
      </c>
      <c r="G426" s="10">
        <v>2</v>
      </c>
      <c r="H426" s="10"/>
      <c r="I426" s="24" t="s">
        <v>93</v>
      </c>
      <c r="J426" s="7">
        <f t="shared" ref="J426" si="104">J427</f>
        <v>0</v>
      </c>
    </row>
    <row r="427" spans="1:10" ht="17.100000000000001" customHeight="1">
      <c r="A427" s="14"/>
      <c r="B427" s="14"/>
      <c r="C427" s="14"/>
      <c r="D427" s="14"/>
      <c r="E427" s="22">
        <v>6</v>
      </c>
      <c r="F427" s="10">
        <v>2</v>
      </c>
      <c r="G427" s="10">
        <v>2</v>
      </c>
      <c r="H427" s="10">
        <v>1</v>
      </c>
      <c r="I427" s="24" t="s">
        <v>93</v>
      </c>
      <c r="J427" s="70"/>
    </row>
    <row r="428" spans="1:10" ht="17.100000000000001" customHeight="1">
      <c r="A428" s="14"/>
      <c r="B428" s="14"/>
      <c r="C428" s="14"/>
      <c r="D428" s="14"/>
      <c r="E428" s="22">
        <v>6</v>
      </c>
      <c r="F428" s="10">
        <v>2</v>
      </c>
      <c r="G428" s="10">
        <v>3</v>
      </c>
      <c r="H428" s="10"/>
      <c r="I428" s="24" t="s">
        <v>347</v>
      </c>
      <c r="J428" s="7">
        <f t="shared" ref="J428" si="105">J429</f>
        <v>0</v>
      </c>
    </row>
    <row r="429" spans="1:10" ht="17.100000000000001" customHeight="1">
      <c r="A429" s="14"/>
      <c r="B429" s="14"/>
      <c r="C429" s="14"/>
      <c r="D429" s="14"/>
      <c r="E429" s="22">
        <v>6</v>
      </c>
      <c r="F429" s="10">
        <v>2</v>
      </c>
      <c r="G429" s="10">
        <v>3</v>
      </c>
      <c r="H429" s="10">
        <v>1</v>
      </c>
      <c r="I429" s="24" t="s">
        <v>347</v>
      </c>
      <c r="J429" s="70"/>
    </row>
    <row r="430" spans="1:10" ht="17.100000000000001" customHeight="1">
      <c r="A430" s="14"/>
      <c r="B430" s="14"/>
      <c r="C430" s="14"/>
      <c r="D430" s="14"/>
      <c r="E430" s="22">
        <v>6</v>
      </c>
      <c r="F430" s="10">
        <v>2</v>
      </c>
      <c r="G430" s="10">
        <v>4</v>
      </c>
      <c r="H430" s="10"/>
      <c r="I430" s="24" t="s">
        <v>348</v>
      </c>
      <c r="J430" s="7">
        <f t="shared" ref="J430" si="106">J431</f>
        <v>0</v>
      </c>
    </row>
    <row r="431" spans="1:10" ht="17.100000000000001" customHeight="1">
      <c r="A431" s="14"/>
      <c r="B431" s="14"/>
      <c r="C431" s="14"/>
      <c r="D431" s="14"/>
      <c r="E431" s="22">
        <v>6</v>
      </c>
      <c r="F431" s="10">
        <v>2</v>
      </c>
      <c r="G431" s="10">
        <v>4</v>
      </c>
      <c r="H431" s="10">
        <v>1</v>
      </c>
      <c r="I431" s="24" t="s">
        <v>348</v>
      </c>
      <c r="J431" s="70"/>
    </row>
    <row r="432" spans="1:10" ht="17.100000000000001" customHeight="1">
      <c r="A432" s="14"/>
      <c r="B432" s="14"/>
      <c r="C432" s="14"/>
      <c r="D432" s="14"/>
      <c r="E432" s="22">
        <v>6</v>
      </c>
      <c r="F432" s="10">
        <v>2</v>
      </c>
      <c r="G432" s="10">
        <v>5</v>
      </c>
      <c r="H432" s="10"/>
      <c r="I432" s="24" t="s">
        <v>96</v>
      </c>
      <c r="J432" s="7">
        <f t="shared" ref="J432" si="107">J433</f>
        <v>0</v>
      </c>
    </row>
    <row r="433" spans="1:10" ht="17.100000000000001" customHeight="1">
      <c r="A433" s="14"/>
      <c r="B433" s="14"/>
      <c r="C433" s="14"/>
      <c r="D433" s="14"/>
      <c r="E433" s="22">
        <v>6</v>
      </c>
      <c r="F433" s="10">
        <v>2</v>
      </c>
      <c r="G433" s="10">
        <v>5</v>
      </c>
      <c r="H433" s="10">
        <v>1</v>
      </c>
      <c r="I433" s="24" t="s">
        <v>96</v>
      </c>
      <c r="J433" s="70"/>
    </row>
    <row r="434" spans="1:10" ht="17.100000000000001" customHeight="1">
      <c r="A434" s="14"/>
      <c r="B434" s="14"/>
      <c r="C434" s="14"/>
      <c r="D434" s="14"/>
      <c r="E434" s="22">
        <v>6</v>
      </c>
      <c r="F434" s="10">
        <v>2</v>
      </c>
      <c r="G434" s="10">
        <v>6</v>
      </c>
      <c r="H434" s="10"/>
      <c r="I434" s="24" t="s">
        <v>97</v>
      </c>
      <c r="J434" s="7">
        <f t="shared" ref="J434" si="108">J435</f>
        <v>0</v>
      </c>
    </row>
    <row r="435" spans="1:10" ht="17.100000000000001" customHeight="1">
      <c r="A435" s="14"/>
      <c r="B435" s="14"/>
      <c r="C435" s="14"/>
      <c r="D435" s="14"/>
      <c r="E435" s="22">
        <v>6</v>
      </c>
      <c r="F435" s="10">
        <v>2</v>
      </c>
      <c r="G435" s="10">
        <v>6</v>
      </c>
      <c r="H435" s="10">
        <v>1</v>
      </c>
      <c r="I435" s="24" t="s">
        <v>97</v>
      </c>
      <c r="J435" s="70"/>
    </row>
    <row r="436" spans="1:10" ht="17.100000000000001" customHeight="1">
      <c r="A436" s="14"/>
      <c r="B436" s="14"/>
      <c r="C436" s="14"/>
      <c r="D436" s="14"/>
      <c r="E436" s="22">
        <v>6</v>
      </c>
      <c r="F436" s="10">
        <v>2</v>
      </c>
      <c r="G436" s="10">
        <v>7</v>
      </c>
      <c r="H436" s="10"/>
      <c r="I436" s="24" t="s">
        <v>349</v>
      </c>
      <c r="J436" s="7">
        <f t="shared" ref="J436" si="109">J437</f>
        <v>0</v>
      </c>
    </row>
    <row r="437" spans="1:10" ht="17.100000000000001" customHeight="1">
      <c r="A437" s="14"/>
      <c r="B437" s="14"/>
      <c r="C437" s="14"/>
      <c r="D437" s="14"/>
      <c r="E437" s="22">
        <v>6</v>
      </c>
      <c r="F437" s="10">
        <v>2</v>
      </c>
      <c r="G437" s="10">
        <v>7</v>
      </c>
      <c r="H437" s="10">
        <v>1</v>
      </c>
      <c r="I437" s="24" t="s">
        <v>349</v>
      </c>
      <c r="J437" s="70"/>
    </row>
    <row r="438" spans="1:10" ht="17.100000000000001" customHeight="1">
      <c r="A438" s="14"/>
      <c r="B438" s="14"/>
      <c r="C438" s="14"/>
      <c r="D438" s="14"/>
      <c r="E438" s="22">
        <v>6</v>
      </c>
      <c r="F438" s="10">
        <v>2</v>
      </c>
      <c r="G438" s="10">
        <v>8</v>
      </c>
      <c r="H438" s="10"/>
      <c r="I438" s="24" t="s">
        <v>350</v>
      </c>
      <c r="J438" s="7">
        <f t="shared" ref="J438" si="110">J439</f>
        <v>0</v>
      </c>
    </row>
    <row r="439" spans="1:10" ht="17.100000000000001" customHeight="1">
      <c r="A439" s="14"/>
      <c r="B439" s="14"/>
      <c r="C439" s="14"/>
      <c r="D439" s="14"/>
      <c r="E439" s="22">
        <v>6</v>
      </c>
      <c r="F439" s="10">
        <v>2</v>
      </c>
      <c r="G439" s="10">
        <v>8</v>
      </c>
      <c r="H439" s="10">
        <v>1</v>
      </c>
      <c r="I439" s="24" t="s">
        <v>350</v>
      </c>
      <c r="J439" s="70"/>
    </row>
    <row r="440" spans="1:10" ht="17.100000000000001" customHeight="1">
      <c r="A440" s="14"/>
      <c r="B440" s="14"/>
      <c r="C440" s="14"/>
      <c r="D440" s="14"/>
      <c r="E440" s="22">
        <v>6</v>
      </c>
      <c r="F440" s="10">
        <v>2</v>
      </c>
      <c r="G440" s="10">
        <v>9</v>
      </c>
      <c r="H440" s="10"/>
      <c r="I440" s="24" t="s">
        <v>351</v>
      </c>
      <c r="J440" s="7">
        <f t="shared" ref="J440" si="111">J441</f>
        <v>0</v>
      </c>
    </row>
    <row r="441" spans="1:10" ht="17.100000000000001" customHeight="1">
      <c r="A441" s="14"/>
      <c r="B441" s="14"/>
      <c r="C441" s="14"/>
      <c r="D441" s="14"/>
      <c r="E441" s="22">
        <v>6</v>
      </c>
      <c r="F441" s="10">
        <v>2</v>
      </c>
      <c r="G441" s="10">
        <v>9</v>
      </c>
      <c r="H441" s="10">
        <v>1</v>
      </c>
      <c r="I441" s="24" t="s">
        <v>351</v>
      </c>
      <c r="J441" s="70"/>
    </row>
    <row r="442" spans="1:10" ht="17.100000000000001" customHeight="1">
      <c r="A442" s="14"/>
      <c r="B442" s="14"/>
      <c r="C442" s="14"/>
      <c r="D442" s="14"/>
      <c r="E442" s="22">
        <v>6</v>
      </c>
      <c r="F442" s="10">
        <v>3</v>
      </c>
      <c r="G442" s="10"/>
      <c r="H442" s="10"/>
      <c r="I442" s="24" t="s">
        <v>254</v>
      </c>
      <c r="J442" s="7">
        <f t="shared" ref="J442" si="112">J443+J445+J448+J450+J452</f>
        <v>0</v>
      </c>
    </row>
    <row r="443" spans="1:10" ht="17.100000000000001" customHeight="1">
      <c r="A443" s="14"/>
      <c r="B443" s="14"/>
      <c r="C443" s="14"/>
      <c r="D443" s="14"/>
      <c r="E443" s="22">
        <v>6</v>
      </c>
      <c r="F443" s="10">
        <v>3</v>
      </c>
      <c r="G443" s="10">
        <v>1</v>
      </c>
      <c r="H443" s="10"/>
      <c r="I443" s="24" t="s">
        <v>352</v>
      </c>
      <c r="J443" s="7">
        <f t="shared" ref="J443" si="113">J444</f>
        <v>0</v>
      </c>
    </row>
    <row r="444" spans="1:10" ht="17.100000000000001" customHeight="1">
      <c r="A444" s="14"/>
      <c r="B444" s="14"/>
      <c r="C444" s="14"/>
      <c r="D444" s="14"/>
      <c r="E444" s="22">
        <v>6</v>
      </c>
      <c r="F444" s="10">
        <v>3</v>
      </c>
      <c r="G444" s="10">
        <v>1</v>
      </c>
      <c r="H444" s="10">
        <v>1</v>
      </c>
      <c r="I444" s="24" t="s">
        <v>352</v>
      </c>
      <c r="J444" s="70"/>
    </row>
    <row r="445" spans="1:10" ht="17.100000000000001" customHeight="1">
      <c r="A445" s="14"/>
      <c r="B445" s="14"/>
      <c r="C445" s="14"/>
      <c r="D445" s="14"/>
      <c r="E445" s="22">
        <v>6</v>
      </c>
      <c r="F445" s="10">
        <v>3</v>
      </c>
      <c r="G445" s="10">
        <v>2</v>
      </c>
      <c r="H445" s="10"/>
      <c r="I445" s="24" t="s">
        <v>353</v>
      </c>
      <c r="J445" s="7">
        <f t="shared" ref="J445" si="114">J446+J447</f>
        <v>0</v>
      </c>
    </row>
    <row r="446" spans="1:10" ht="17.100000000000001" customHeight="1">
      <c r="A446" s="14"/>
      <c r="B446" s="14"/>
      <c r="C446" s="14"/>
      <c r="D446" s="14"/>
      <c r="E446" s="22">
        <v>6</v>
      </c>
      <c r="F446" s="10">
        <v>3</v>
      </c>
      <c r="G446" s="10">
        <v>2</v>
      </c>
      <c r="H446" s="10">
        <v>1</v>
      </c>
      <c r="I446" s="24" t="s">
        <v>354</v>
      </c>
      <c r="J446" s="70"/>
    </row>
    <row r="447" spans="1:10" ht="17.100000000000001" customHeight="1">
      <c r="A447" s="14"/>
      <c r="B447" s="14"/>
      <c r="C447" s="14"/>
      <c r="D447" s="14"/>
      <c r="E447" s="22">
        <v>6</v>
      </c>
      <c r="F447" s="10">
        <v>3</v>
      </c>
      <c r="G447" s="10">
        <v>2</v>
      </c>
      <c r="H447" s="10">
        <v>2</v>
      </c>
      <c r="I447" s="24" t="s">
        <v>355</v>
      </c>
      <c r="J447" s="70"/>
    </row>
    <row r="448" spans="1:10" ht="17.100000000000001" customHeight="1">
      <c r="A448" s="14"/>
      <c r="B448" s="14"/>
      <c r="C448" s="14"/>
      <c r="D448" s="14"/>
      <c r="E448" s="22">
        <v>6</v>
      </c>
      <c r="F448" s="10">
        <v>3</v>
      </c>
      <c r="G448" s="10">
        <v>3</v>
      </c>
      <c r="H448" s="10"/>
      <c r="I448" s="24" t="s">
        <v>356</v>
      </c>
      <c r="J448" s="7">
        <f t="shared" ref="J448" si="115">J449</f>
        <v>0</v>
      </c>
    </row>
    <row r="449" spans="1:10" ht="17.100000000000001" customHeight="1">
      <c r="A449" s="14"/>
      <c r="B449" s="14"/>
      <c r="C449" s="14"/>
      <c r="D449" s="14"/>
      <c r="E449" s="22">
        <v>6</v>
      </c>
      <c r="F449" s="10">
        <v>3</v>
      </c>
      <c r="G449" s="10">
        <v>3</v>
      </c>
      <c r="H449" s="10">
        <v>1</v>
      </c>
      <c r="I449" s="24" t="s">
        <v>356</v>
      </c>
      <c r="J449" s="70"/>
    </row>
    <row r="450" spans="1:10" ht="17.100000000000001" customHeight="1">
      <c r="A450" s="14"/>
      <c r="B450" s="14"/>
      <c r="C450" s="14"/>
      <c r="D450" s="14"/>
      <c r="E450" s="22">
        <v>6</v>
      </c>
      <c r="F450" s="10">
        <v>3</v>
      </c>
      <c r="G450" s="10">
        <v>4</v>
      </c>
      <c r="H450" s="10"/>
      <c r="I450" s="24" t="s">
        <v>357</v>
      </c>
      <c r="J450" s="7">
        <f t="shared" ref="J450" si="116">J451</f>
        <v>0</v>
      </c>
    </row>
    <row r="451" spans="1:10" ht="17.100000000000001" customHeight="1">
      <c r="A451" s="14"/>
      <c r="B451" s="14"/>
      <c r="C451" s="14"/>
      <c r="D451" s="14"/>
      <c r="E451" s="22">
        <v>6</v>
      </c>
      <c r="F451" s="10">
        <v>3</v>
      </c>
      <c r="G451" s="10">
        <v>4</v>
      </c>
      <c r="H451" s="10">
        <v>1</v>
      </c>
      <c r="I451" s="24" t="s">
        <v>357</v>
      </c>
      <c r="J451" s="70"/>
    </row>
    <row r="452" spans="1:10" ht="17.100000000000001" customHeight="1">
      <c r="A452" s="14"/>
      <c r="B452" s="14"/>
      <c r="C452" s="14"/>
      <c r="D452" s="14"/>
      <c r="E452" s="22">
        <v>6</v>
      </c>
      <c r="F452" s="10">
        <v>3</v>
      </c>
      <c r="G452" s="10">
        <v>9</v>
      </c>
      <c r="H452" s="10"/>
      <c r="I452" s="24" t="s">
        <v>358</v>
      </c>
      <c r="J452" s="7">
        <f t="shared" ref="J452" si="117">J453</f>
        <v>0</v>
      </c>
    </row>
    <row r="453" spans="1:10" ht="17.100000000000001" customHeight="1">
      <c r="A453" s="14"/>
      <c r="B453" s="14"/>
      <c r="C453" s="14"/>
      <c r="D453" s="14"/>
      <c r="E453" s="22">
        <v>6</v>
      </c>
      <c r="F453" s="10">
        <v>3</v>
      </c>
      <c r="G453" s="10">
        <v>9</v>
      </c>
      <c r="H453" s="10">
        <v>1</v>
      </c>
      <c r="I453" s="24" t="s">
        <v>358</v>
      </c>
      <c r="J453" s="70"/>
    </row>
    <row r="454" spans="1:10" ht="17.100000000000001" customHeight="1">
      <c r="A454" s="14"/>
      <c r="B454" s="14"/>
      <c r="C454" s="14"/>
      <c r="D454" s="14"/>
      <c r="E454" s="22">
        <v>6</v>
      </c>
      <c r="F454" s="10">
        <v>4</v>
      </c>
      <c r="G454" s="10"/>
      <c r="H454" s="10"/>
      <c r="I454" s="33" t="s">
        <v>359</v>
      </c>
      <c r="J454" s="7">
        <f t="shared" ref="J454" si="118">J455+J463+J468+J473+J477</f>
        <v>0</v>
      </c>
    </row>
    <row r="455" spans="1:10" ht="17.100000000000001" customHeight="1">
      <c r="A455" s="14"/>
      <c r="B455" s="14"/>
      <c r="C455" s="14"/>
      <c r="D455" s="14"/>
      <c r="E455" s="22">
        <v>6</v>
      </c>
      <c r="F455" s="10">
        <v>4</v>
      </c>
      <c r="G455" s="10">
        <v>1</v>
      </c>
      <c r="H455" s="10"/>
      <c r="I455" s="24" t="s">
        <v>360</v>
      </c>
      <c r="J455" s="7">
        <f t="shared" ref="J455" si="119">J456+J457+J458+J459+J460+J461+J462</f>
        <v>0</v>
      </c>
    </row>
    <row r="456" spans="1:10" ht="17.100000000000001" customHeight="1">
      <c r="A456" s="14"/>
      <c r="B456" s="14"/>
      <c r="C456" s="14"/>
      <c r="D456" s="14"/>
      <c r="E456" s="22">
        <v>6</v>
      </c>
      <c r="F456" s="10">
        <v>4</v>
      </c>
      <c r="G456" s="10">
        <v>1</v>
      </c>
      <c r="H456" s="10">
        <v>1</v>
      </c>
      <c r="I456" s="24" t="s">
        <v>361</v>
      </c>
      <c r="J456" s="70"/>
    </row>
    <row r="457" spans="1:10" ht="17.100000000000001" customHeight="1">
      <c r="A457" s="14"/>
      <c r="B457" s="14"/>
      <c r="C457" s="14"/>
      <c r="D457" s="14"/>
      <c r="E457" s="22">
        <v>6</v>
      </c>
      <c r="F457" s="10">
        <v>4</v>
      </c>
      <c r="G457" s="10">
        <v>1</v>
      </c>
      <c r="H457" s="10">
        <v>2</v>
      </c>
      <c r="I457" s="24" t="s">
        <v>362</v>
      </c>
      <c r="J457" s="70"/>
    </row>
    <row r="458" spans="1:10" ht="17.100000000000001" customHeight="1">
      <c r="A458" s="14"/>
      <c r="B458" s="14"/>
      <c r="C458" s="14"/>
      <c r="D458" s="14"/>
      <c r="E458" s="22">
        <v>6</v>
      </c>
      <c r="F458" s="10">
        <v>4</v>
      </c>
      <c r="G458" s="10">
        <v>1</v>
      </c>
      <c r="H458" s="10">
        <v>3</v>
      </c>
      <c r="I458" s="24" t="s">
        <v>363</v>
      </c>
      <c r="J458" s="70"/>
    </row>
    <row r="459" spans="1:10" ht="17.100000000000001" customHeight="1">
      <c r="A459" s="14"/>
      <c r="B459" s="14"/>
      <c r="C459" s="14"/>
      <c r="D459" s="14"/>
      <c r="E459" s="22">
        <v>6</v>
      </c>
      <c r="F459" s="10">
        <v>4</v>
      </c>
      <c r="G459" s="10">
        <v>1</v>
      </c>
      <c r="H459" s="10">
        <v>4</v>
      </c>
      <c r="I459" s="24" t="s">
        <v>364</v>
      </c>
      <c r="J459" s="70"/>
    </row>
    <row r="460" spans="1:10" ht="17.100000000000001" customHeight="1">
      <c r="A460" s="14"/>
      <c r="B460" s="14"/>
      <c r="C460" s="14"/>
      <c r="D460" s="14"/>
      <c r="E460" s="22">
        <v>6</v>
      </c>
      <c r="F460" s="10">
        <v>4</v>
      </c>
      <c r="G460" s="10">
        <v>1</v>
      </c>
      <c r="H460" s="10">
        <v>5</v>
      </c>
      <c r="I460" s="24" t="s">
        <v>365</v>
      </c>
      <c r="J460" s="70"/>
    </row>
    <row r="461" spans="1:10" ht="17.100000000000001" customHeight="1">
      <c r="A461" s="14"/>
      <c r="B461" s="14"/>
      <c r="C461" s="14"/>
      <c r="D461" s="14"/>
      <c r="E461" s="22">
        <v>6</v>
      </c>
      <c r="F461" s="10">
        <v>4</v>
      </c>
      <c r="G461" s="10">
        <v>1</v>
      </c>
      <c r="H461" s="10">
        <v>6</v>
      </c>
      <c r="I461" s="24" t="s">
        <v>366</v>
      </c>
      <c r="J461" s="70"/>
    </row>
    <row r="462" spans="1:10" ht="17.100000000000001" customHeight="1">
      <c r="A462" s="14"/>
      <c r="B462" s="14"/>
      <c r="C462" s="14"/>
      <c r="D462" s="14"/>
      <c r="E462" s="22">
        <v>6</v>
      </c>
      <c r="F462" s="10">
        <v>4</v>
      </c>
      <c r="G462" s="10">
        <v>1</v>
      </c>
      <c r="H462" s="10">
        <v>90</v>
      </c>
      <c r="I462" s="24" t="s">
        <v>367</v>
      </c>
      <c r="J462" s="70"/>
    </row>
    <row r="463" spans="1:10" ht="17.100000000000001" customHeight="1">
      <c r="A463" s="14"/>
      <c r="B463" s="14"/>
      <c r="C463" s="14"/>
      <c r="D463" s="14"/>
      <c r="E463" s="22">
        <v>6</v>
      </c>
      <c r="F463" s="10">
        <v>4</v>
      </c>
      <c r="G463" s="10">
        <v>2</v>
      </c>
      <c r="H463" s="10"/>
      <c r="I463" s="24" t="s">
        <v>368</v>
      </c>
      <c r="J463" s="7">
        <f t="shared" ref="J463" si="120">J464+J465+J466+J467</f>
        <v>0</v>
      </c>
    </row>
    <row r="464" spans="1:10" ht="17.100000000000001" customHeight="1">
      <c r="A464" s="14"/>
      <c r="B464" s="14"/>
      <c r="C464" s="14"/>
      <c r="D464" s="14"/>
      <c r="E464" s="22">
        <v>6</v>
      </c>
      <c r="F464" s="10">
        <v>4</v>
      </c>
      <c r="G464" s="10">
        <v>2</v>
      </c>
      <c r="H464" s="10">
        <v>1</v>
      </c>
      <c r="I464" s="36" t="s">
        <v>369</v>
      </c>
      <c r="J464" s="70"/>
    </row>
    <row r="465" spans="1:10" ht="17.100000000000001" customHeight="1">
      <c r="A465" s="14"/>
      <c r="B465" s="14"/>
      <c r="C465" s="14"/>
      <c r="D465" s="14"/>
      <c r="E465" s="22">
        <v>6</v>
      </c>
      <c r="F465" s="10">
        <v>4</v>
      </c>
      <c r="G465" s="10">
        <v>2</v>
      </c>
      <c r="H465" s="10">
        <v>2</v>
      </c>
      <c r="I465" s="36" t="s">
        <v>370</v>
      </c>
      <c r="J465" s="70"/>
    </row>
    <row r="466" spans="1:10" ht="17.100000000000001" customHeight="1">
      <c r="A466" s="14"/>
      <c r="B466" s="14"/>
      <c r="C466" s="14"/>
      <c r="D466" s="14"/>
      <c r="E466" s="22">
        <v>6</v>
      </c>
      <c r="F466" s="10">
        <v>4</v>
      </c>
      <c r="G466" s="10">
        <v>2</v>
      </c>
      <c r="H466" s="10">
        <v>3</v>
      </c>
      <c r="I466" s="36" t="s">
        <v>371</v>
      </c>
      <c r="J466" s="70"/>
    </row>
    <row r="467" spans="1:10" ht="17.100000000000001" customHeight="1">
      <c r="A467" s="14"/>
      <c r="B467" s="14"/>
      <c r="C467" s="14"/>
      <c r="D467" s="14"/>
      <c r="E467" s="22">
        <v>6</v>
      </c>
      <c r="F467" s="10">
        <v>4</v>
      </c>
      <c r="G467" s="10">
        <v>2</v>
      </c>
      <c r="H467" s="10">
        <v>90</v>
      </c>
      <c r="I467" s="36" t="s">
        <v>372</v>
      </c>
      <c r="J467" s="70"/>
    </row>
    <row r="468" spans="1:10" ht="17.100000000000001" customHeight="1">
      <c r="A468" s="14"/>
      <c r="B468" s="14"/>
      <c r="C468" s="14"/>
      <c r="D468" s="14"/>
      <c r="E468" s="22">
        <v>6</v>
      </c>
      <c r="F468" s="10">
        <v>4</v>
      </c>
      <c r="G468" s="10">
        <v>3</v>
      </c>
      <c r="H468" s="10"/>
      <c r="I468" s="24" t="s">
        <v>373</v>
      </c>
      <c r="J468" s="7">
        <f t="shared" ref="J468" si="121">J469+J470+J471+J472</f>
        <v>0</v>
      </c>
    </row>
    <row r="469" spans="1:10" ht="17.100000000000001" customHeight="1">
      <c r="A469" s="14"/>
      <c r="B469" s="14"/>
      <c r="C469" s="14"/>
      <c r="D469" s="14"/>
      <c r="E469" s="22">
        <v>6</v>
      </c>
      <c r="F469" s="10">
        <v>4</v>
      </c>
      <c r="G469" s="10">
        <v>3</v>
      </c>
      <c r="H469" s="10">
        <v>1</v>
      </c>
      <c r="I469" s="36" t="s">
        <v>374</v>
      </c>
      <c r="J469" s="70"/>
    </row>
    <row r="470" spans="1:10" ht="17.100000000000001" customHeight="1">
      <c r="A470" s="14"/>
      <c r="B470" s="14"/>
      <c r="C470" s="14"/>
      <c r="D470" s="14"/>
      <c r="E470" s="22">
        <v>6</v>
      </c>
      <c r="F470" s="10">
        <v>4</v>
      </c>
      <c r="G470" s="10">
        <v>3</v>
      </c>
      <c r="H470" s="10">
        <v>2</v>
      </c>
      <c r="I470" s="36" t="s">
        <v>375</v>
      </c>
      <c r="J470" s="70"/>
    </row>
    <row r="471" spans="1:10" ht="17.100000000000001" customHeight="1">
      <c r="A471" s="14"/>
      <c r="B471" s="14"/>
      <c r="C471" s="14"/>
      <c r="D471" s="14"/>
      <c r="E471" s="22">
        <v>6</v>
      </c>
      <c r="F471" s="10">
        <v>4</v>
      </c>
      <c r="G471" s="10">
        <v>3</v>
      </c>
      <c r="H471" s="10">
        <v>3</v>
      </c>
      <c r="I471" s="36" t="s">
        <v>376</v>
      </c>
      <c r="J471" s="70"/>
    </row>
    <row r="472" spans="1:10" ht="17.100000000000001" customHeight="1">
      <c r="A472" s="14"/>
      <c r="B472" s="14"/>
      <c r="C472" s="14"/>
      <c r="D472" s="14"/>
      <c r="E472" s="22">
        <v>6</v>
      </c>
      <c r="F472" s="10">
        <v>4</v>
      </c>
      <c r="G472" s="10">
        <v>3</v>
      </c>
      <c r="H472" s="10">
        <v>90</v>
      </c>
      <c r="I472" s="36" t="s">
        <v>377</v>
      </c>
      <c r="J472" s="70"/>
    </row>
    <row r="473" spans="1:10" ht="17.100000000000001" customHeight="1">
      <c r="A473" s="14"/>
      <c r="B473" s="14"/>
      <c r="C473" s="14"/>
      <c r="D473" s="14"/>
      <c r="E473" s="22">
        <v>6</v>
      </c>
      <c r="F473" s="10">
        <v>4</v>
      </c>
      <c r="G473" s="10">
        <v>4</v>
      </c>
      <c r="H473" s="10"/>
      <c r="I473" s="24" t="s">
        <v>378</v>
      </c>
      <c r="J473" s="7">
        <f t="shared" ref="J473" si="122">J474+J475+J476</f>
        <v>0</v>
      </c>
    </row>
    <row r="474" spans="1:10" ht="17.100000000000001" customHeight="1">
      <c r="A474" s="14"/>
      <c r="B474" s="14"/>
      <c r="C474" s="14"/>
      <c r="D474" s="14"/>
      <c r="E474" s="22">
        <v>6</v>
      </c>
      <c r="F474" s="10">
        <v>4</v>
      </c>
      <c r="G474" s="10">
        <v>4</v>
      </c>
      <c r="H474" s="10">
        <v>1</v>
      </c>
      <c r="I474" s="24" t="s">
        <v>379</v>
      </c>
      <c r="J474" s="70"/>
    </row>
    <row r="475" spans="1:10" ht="17.100000000000001" customHeight="1">
      <c r="A475" s="14"/>
      <c r="B475" s="14"/>
      <c r="C475" s="14"/>
      <c r="D475" s="14"/>
      <c r="E475" s="22">
        <v>6</v>
      </c>
      <c r="F475" s="10">
        <v>4</v>
      </c>
      <c r="G475" s="10">
        <v>4</v>
      </c>
      <c r="H475" s="10">
        <v>2</v>
      </c>
      <c r="I475" s="24" t="s">
        <v>380</v>
      </c>
      <c r="J475" s="70"/>
    </row>
    <row r="476" spans="1:10" ht="17.100000000000001" customHeight="1">
      <c r="A476" s="14"/>
      <c r="B476" s="14"/>
      <c r="C476" s="14"/>
      <c r="D476" s="14"/>
      <c r="E476" s="22">
        <v>6</v>
      </c>
      <c r="F476" s="10">
        <v>4</v>
      </c>
      <c r="G476" s="10">
        <v>4</v>
      </c>
      <c r="H476" s="10">
        <v>3</v>
      </c>
      <c r="I476" s="24" t="s">
        <v>381</v>
      </c>
      <c r="J476" s="70"/>
    </row>
    <row r="477" spans="1:10" ht="17.100000000000001" customHeight="1">
      <c r="A477" s="14"/>
      <c r="B477" s="14"/>
      <c r="C477" s="14"/>
      <c r="D477" s="14"/>
      <c r="E477" s="22">
        <v>6</v>
      </c>
      <c r="F477" s="10">
        <v>4</v>
      </c>
      <c r="G477" s="10">
        <v>5</v>
      </c>
      <c r="H477" s="10"/>
      <c r="I477" s="24" t="s">
        <v>382</v>
      </c>
      <c r="J477" s="7">
        <f t="shared" ref="J477" si="123">J478+J479</f>
        <v>0</v>
      </c>
    </row>
    <row r="478" spans="1:10" ht="17.100000000000001" customHeight="1">
      <c r="A478" s="14"/>
      <c r="B478" s="14"/>
      <c r="C478" s="14"/>
      <c r="D478" s="14"/>
      <c r="E478" s="22">
        <v>6</v>
      </c>
      <c r="F478" s="10">
        <v>4</v>
      </c>
      <c r="G478" s="10">
        <v>5</v>
      </c>
      <c r="H478" s="10">
        <v>1</v>
      </c>
      <c r="I478" s="24" t="s">
        <v>382</v>
      </c>
      <c r="J478" s="70"/>
    </row>
    <row r="479" spans="1:10" ht="17.100000000000001" customHeight="1">
      <c r="A479" s="14"/>
      <c r="B479" s="14"/>
      <c r="C479" s="14"/>
      <c r="D479" s="14"/>
      <c r="E479" s="22">
        <v>6</v>
      </c>
      <c r="F479" s="10">
        <v>4</v>
      </c>
      <c r="G479" s="10">
        <v>5</v>
      </c>
      <c r="H479" s="10">
        <v>2</v>
      </c>
      <c r="I479" s="24" t="s">
        <v>383</v>
      </c>
      <c r="J479" s="70"/>
    </row>
    <row r="480" spans="1:10" ht="17.100000000000001" customHeight="1">
      <c r="A480" s="14"/>
      <c r="B480" s="14"/>
      <c r="C480" s="14"/>
      <c r="D480" s="14"/>
      <c r="E480" s="22">
        <v>6</v>
      </c>
      <c r="F480" s="10">
        <v>5</v>
      </c>
      <c r="G480" s="10"/>
      <c r="H480" s="10"/>
      <c r="I480" s="24" t="s">
        <v>384</v>
      </c>
      <c r="J480" s="7">
        <f t="shared" ref="J480" si="124">J481+J486+J492+J497+J502+J510+J522+J533</f>
        <v>0</v>
      </c>
    </row>
    <row r="481" spans="1:10" ht="17.100000000000001" customHeight="1">
      <c r="A481" s="14"/>
      <c r="B481" s="14"/>
      <c r="C481" s="14"/>
      <c r="D481" s="14"/>
      <c r="E481" s="22">
        <v>6</v>
      </c>
      <c r="F481" s="10">
        <v>5</v>
      </c>
      <c r="G481" s="10">
        <v>1</v>
      </c>
      <c r="H481" s="10"/>
      <c r="I481" s="24" t="s">
        <v>162</v>
      </c>
      <c r="J481" s="7">
        <f t="shared" ref="J481" si="125">J482+J483+J484+J485</f>
        <v>0</v>
      </c>
    </row>
    <row r="482" spans="1:10" ht="17.100000000000001" customHeight="1">
      <c r="A482" s="14"/>
      <c r="B482" s="14"/>
      <c r="C482" s="14"/>
      <c r="D482" s="14"/>
      <c r="E482" s="22">
        <v>6</v>
      </c>
      <c r="F482" s="10">
        <v>5</v>
      </c>
      <c r="G482" s="10">
        <v>1</v>
      </c>
      <c r="H482" s="10">
        <v>1</v>
      </c>
      <c r="I482" s="24" t="s">
        <v>343</v>
      </c>
      <c r="J482" s="70"/>
    </row>
    <row r="483" spans="1:10" ht="17.100000000000001" customHeight="1">
      <c r="A483" s="14"/>
      <c r="B483" s="14"/>
      <c r="C483" s="14"/>
      <c r="D483" s="14"/>
      <c r="E483" s="22">
        <v>6</v>
      </c>
      <c r="F483" s="10">
        <v>5</v>
      </c>
      <c r="G483" s="10">
        <v>1</v>
      </c>
      <c r="H483" s="10">
        <v>2</v>
      </c>
      <c r="I483" s="24" t="s">
        <v>344</v>
      </c>
      <c r="J483" s="70"/>
    </row>
    <row r="484" spans="1:10" ht="17.100000000000001" customHeight="1">
      <c r="A484" s="14"/>
      <c r="B484" s="14"/>
      <c r="C484" s="14"/>
      <c r="D484" s="14"/>
      <c r="E484" s="22">
        <v>6</v>
      </c>
      <c r="F484" s="10">
        <v>5</v>
      </c>
      <c r="G484" s="10">
        <v>1</v>
      </c>
      <c r="H484" s="10">
        <v>3</v>
      </c>
      <c r="I484" s="24" t="s">
        <v>345</v>
      </c>
      <c r="J484" s="70"/>
    </row>
    <row r="485" spans="1:10" ht="17.100000000000001" customHeight="1">
      <c r="A485" s="14"/>
      <c r="B485" s="14"/>
      <c r="C485" s="14"/>
      <c r="D485" s="14"/>
      <c r="E485" s="22">
        <v>6</v>
      </c>
      <c r="F485" s="10">
        <v>5</v>
      </c>
      <c r="G485" s="10">
        <v>1</v>
      </c>
      <c r="H485" s="10">
        <v>90</v>
      </c>
      <c r="I485" s="24" t="s">
        <v>346</v>
      </c>
      <c r="J485" s="70"/>
    </row>
    <row r="486" spans="1:10" ht="17.100000000000001" customHeight="1">
      <c r="A486" s="14"/>
      <c r="B486" s="14"/>
      <c r="C486" s="14"/>
      <c r="D486" s="14"/>
      <c r="E486" s="22">
        <v>6</v>
      </c>
      <c r="F486" s="10">
        <v>5</v>
      </c>
      <c r="G486" s="10">
        <v>2</v>
      </c>
      <c r="H486" s="10"/>
      <c r="I486" s="24" t="s">
        <v>385</v>
      </c>
      <c r="J486" s="7">
        <f t="shared" ref="J486" si="126">J487+J488+J489+J490+J491</f>
        <v>0</v>
      </c>
    </row>
    <row r="487" spans="1:10" ht="17.100000000000001" customHeight="1">
      <c r="A487" s="14"/>
      <c r="B487" s="14"/>
      <c r="C487" s="14"/>
      <c r="D487" s="14"/>
      <c r="E487" s="22">
        <v>6</v>
      </c>
      <c r="F487" s="10">
        <v>5</v>
      </c>
      <c r="G487" s="10">
        <v>2</v>
      </c>
      <c r="H487" s="10">
        <v>1</v>
      </c>
      <c r="I487" s="24" t="s">
        <v>386</v>
      </c>
      <c r="J487" s="70"/>
    </row>
    <row r="488" spans="1:10" ht="17.100000000000001" customHeight="1">
      <c r="A488" s="14"/>
      <c r="B488" s="14"/>
      <c r="C488" s="14"/>
      <c r="D488" s="14"/>
      <c r="E488" s="22">
        <v>6</v>
      </c>
      <c r="F488" s="10">
        <v>5</v>
      </c>
      <c r="G488" s="10">
        <v>2</v>
      </c>
      <c r="H488" s="10">
        <v>2</v>
      </c>
      <c r="I488" s="24" t="s">
        <v>387</v>
      </c>
      <c r="J488" s="70"/>
    </row>
    <row r="489" spans="1:10" ht="17.100000000000001" customHeight="1">
      <c r="A489" s="14"/>
      <c r="B489" s="14"/>
      <c r="C489" s="14"/>
      <c r="D489" s="14"/>
      <c r="E489" s="22">
        <v>6</v>
      </c>
      <c r="F489" s="10">
        <v>5</v>
      </c>
      <c r="G489" s="10">
        <v>2</v>
      </c>
      <c r="H489" s="10">
        <v>3</v>
      </c>
      <c r="I489" s="24" t="s">
        <v>388</v>
      </c>
      <c r="J489" s="70"/>
    </row>
    <row r="490" spans="1:10" ht="17.100000000000001" customHeight="1">
      <c r="A490" s="14"/>
      <c r="B490" s="14"/>
      <c r="C490" s="14"/>
      <c r="D490" s="14"/>
      <c r="E490" s="22">
        <v>6</v>
      </c>
      <c r="F490" s="10">
        <v>5</v>
      </c>
      <c r="G490" s="10">
        <v>2</v>
      </c>
      <c r="H490" s="10">
        <v>4</v>
      </c>
      <c r="I490" s="24" t="s">
        <v>389</v>
      </c>
      <c r="J490" s="70"/>
    </row>
    <row r="491" spans="1:10" ht="17.100000000000001" customHeight="1">
      <c r="A491" s="14"/>
      <c r="B491" s="14"/>
      <c r="C491" s="14"/>
      <c r="D491" s="14"/>
      <c r="E491" s="22">
        <v>6</v>
      </c>
      <c r="F491" s="10">
        <v>5</v>
      </c>
      <c r="G491" s="10">
        <v>2</v>
      </c>
      <c r="H491" s="10">
        <v>90</v>
      </c>
      <c r="I491" s="24" t="s">
        <v>346</v>
      </c>
      <c r="J491" s="70"/>
    </row>
    <row r="492" spans="1:10" ht="17.100000000000001" customHeight="1">
      <c r="A492" s="14"/>
      <c r="B492" s="14"/>
      <c r="C492" s="14"/>
      <c r="D492" s="14"/>
      <c r="E492" s="22">
        <v>6</v>
      </c>
      <c r="F492" s="10">
        <v>5</v>
      </c>
      <c r="G492" s="10">
        <v>3</v>
      </c>
      <c r="H492" s="10"/>
      <c r="I492" s="24" t="s">
        <v>212</v>
      </c>
      <c r="J492" s="7">
        <f t="shared" ref="J492" si="127">J493+J494+J495+J496</f>
        <v>0</v>
      </c>
    </row>
    <row r="493" spans="1:10" ht="17.100000000000001" customHeight="1">
      <c r="A493" s="14"/>
      <c r="B493" s="14"/>
      <c r="C493" s="14"/>
      <c r="D493" s="14"/>
      <c r="E493" s="22">
        <v>6</v>
      </c>
      <c r="F493" s="10">
        <v>5</v>
      </c>
      <c r="G493" s="10">
        <v>3</v>
      </c>
      <c r="H493" s="10">
        <v>1</v>
      </c>
      <c r="I493" s="24" t="s">
        <v>213</v>
      </c>
      <c r="J493" s="70"/>
    </row>
    <row r="494" spans="1:10" ht="17.100000000000001" customHeight="1">
      <c r="A494" s="14"/>
      <c r="B494" s="14"/>
      <c r="C494" s="14"/>
      <c r="D494" s="14"/>
      <c r="E494" s="22">
        <v>6</v>
      </c>
      <c r="F494" s="10">
        <v>5</v>
      </c>
      <c r="G494" s="10">
        <v>3</v>
      </c>
      <c r="H494" s="10">
        <v>2</v>
      </c>
      <c r="I494" s="24" t="s">
        <v>214</v>
      </c>
      <c r="J494" s="70"/>
    </row>
    <row r="495" spans="1:10" ht="17.100000000000001" customHeight="1">
      <c r="A495" s="14"/>
      <c r="B495" s="14"/>
      <c r="C495" s="14"/>
      <c r="D495" s="14"/>
      <c r="E495" s="22">
        <v>6</v>
      </c>
      <c r="F495" s="10">
        <v>5</v>
      </c>
      <c r="G495" s="10">
        <v>3</v>
      </c>
      <c r="H495" s="10">
        <v>3</v>
      </c>
      <c r="I495" s="24" t="s">
        <v>215</v>
      </c>
      <c r="J495" s="70"/>
    </row>
    <row r="496" spans="1:10" ht="17.100000000000001" customHeight="1">
      <c r="A496" s="14"/>
      <c r="B496" s="14"/>
      <c r="C496" s="14"/>
      <c r="D496" s="14"/>
      <c r="E496" s="22">
        <v>6</v>
      </c>
      <c r="F496" s="10">
        <v>5</v>
      </c>
      <c r="G496" s="10">
        <v>3</v>
      </c>
      <c r="H496" s="10">
        <v>90</v>
      </c>
      <c r="I496" s="24" t="s">
        <v>217</v>
      </c>
      <c r="J496" s="70"/>
    </row>
    <row r="497" spans="1:10" ht="17.100000000000001" customHeight="1">
      <c r="A497" s="14"/>
      <c r="B497" s="14"/>
      <c r="C497" s="14"/>
      <c r="D497" s="14"/>
      <c r="E497" s="22">
        <v>6</v>
      </c>
      <c r="F497" s="10">
        <v>5</v>
      </c>
      <c r="G497" s="10">
        <v>4</v>
      </c>
      <c r="H497" s="10"/>
      <c r="I497" s="24" t="s">
        <v>390</v>
      </c>
      <c r="J497" s="7">
        <f t="shared" ref="J497" si="128">J498+J499+J500+J501</f>
        <v>0</v>
      </c>
    </row>
    <row r="498" spans="1:10" ht="17.100000000000001" customHeight="1">
      <c r="A498" s="14"/>
      <c r="B498" s="14"/>
      <c r="C498" s="14"/>
      <c r="D498" s="14"/>
      <c r="E498" s="22">
        <v>6</v>
      </c>
      <c r="F498" s="10">
        <v>5</v>
      </c>
      <c r="G498" s="10">
        <v>4</v>
      </c>
      <c r="H498" s="10">
        <v>1</v>
      </c>
      <c r="I498" s="24" t="s">
        <v>114</v>
      </c>
      <c r="J498" s="70"/>
    </row>
    <row r="499" spans="1:10" ht="17.100000000000001" customHeight="1">
      <c r="A499" s="14"/>
      <c r="B499" s="14"/>
      <c r="C499" s="14"/>
      <c r="D499" s="14"/>
      <c r="E499" s="22">
        <v>6</v>
      </c>
      <c r="F499" s="10">
        <v>5</v>
      </c>
      <c r="G499" s="10">
        <v>4</v>
      </c>
      <c r="H499" s="10">
        <v>2</v>
      </c>
      <c r="I499" s="24" t="s">
        <v>115</v>
      </c>
      <c r="J499" s="70"/>
    </row>
    <row r="500" spans="1:10" ht="17.100000000000001" customHeight="1">
      <c r="A500" s="14"/>
      <c r="B500" s="14"/>
      <c r="C500" s="14"/>
      <c r="D500" s="14"/>
      <c r="E500" s="22">
        <v>6</v>
      </c>
      <c r="F500" s="10">
        <v>5</v>
      </c>
      <c r="G500" s="10">
        <v>4</v>
      </c>
      <c r="H500" s="10">
        <v>3</v>
      </c>
      <c r="I500" s="24" t="s">
        <v>116</v>
      </c>
      <c r="J500" s="70"/>
    </row>
    <row r="501" spans="1:10" ht="17.100000000000001" customHeight="1">
      <c r="A501" s="14"/>
      <c r="B501" s="14"/>
      <c r="C501" s="14"/>
      <c r="D501" s="14"/>
      <c r="E501" s="22">
        <v>6</v>
      </c>
      <c r="F501" s="10">
        <v>5</v>
      </c>
      <c r="G501" s="10">
        <v>4</v>
      </c>
      <c r="H501" s="10">
        <v>90</v>
      </c>
      <c r="I501" s="24" t="s">
        <v>117</v>
      </c>
      <c r="J501" s="70"/>
    </row>
    <row r="502" spans="1:10" ht="17.100000000000001" customHeight="1">
      <c r="A502" s="14"/>
      <c r="B502" s="14"/>
      <c r="C502" s="14"/>
      <c r="D502" s="14"/>
      <c r="E502" s="22">
        <v>6</v>
      </c>
      <c r="F502" s="10">
        <v>5</v>
      </c>
      <c r="G502" s="10">
        <v>5</v>
      </c>
      <c r="H502" s="10"/>
      <c r="I502" s="24" t="s">
        <v>204</v>
      </c>
      <c r="J502" s="7">
        <f t="shared" ref="J502" si="129">J503+J504+J505+J506+J507+J508+J509</f>
        <v>0</v>
      </c>
    </row>
    <row r="503" spans="1:10" ht="17.100000000000001" customHeight="1">
      <c r="A503" s="14"/>
      <c r="B503" s="14"/>
      <c r="C503" s="14"/>
      <c r="D503" s="14"/>
      <c r="E503" s="22">
        <v>6</v>
      </c>
      <c r="F503" s="10">
        <v>5</v>
      </c>
      <c r="G503" s="10">
        <v>5</v>
      </c>
      <c r="H503" s="10">
        <v>1</v>
      </c>
      <c r="I503" s="24" t="s">
        <v>205</v>
      </c>
      <c r="J503" s="70"/>
    </row>
    <row r="504" spans="1:10" ht="17.100000000000001" customHeight="1">
      <c r="A504" s="14"/>
      <c r="B504" s="14"/>
      <c r="C504" s="14"/>
      <c r="D504" s="14"/>
      <c r="E504" s="22">
        <v>6</v>
      </c>
      <c r="F504" s="10">
        <v>5</v>
      </c>
      <c r="G504" s="10">
        <v>5</v>
      </c>
      <c r="H504" s="10">
        <v>2</v>
      </c>
      <c r="I504" s="24" t="s">
        <v>206</v>
      </c>
      <c r="J504" s="70"/>
    </row>
    <row r="505" spans="1:10" ht="17.100000000000001" customHeight="1">
      <c r="A505" s="14"/>
      <c r="B505" s="14"/>
      <c r="C505" s="14"/>
      <c r="D505" s="14"/>
      <c r="E505" s="22">
        <v>6</v>
      </c>
      <c r="F505" s="10">
        <v>5</v>
      </c>
      <c r="G505" s="10">
        <v>5</v>
      </c>
      <c r="H505" s="10">
        <v>3</v>
      </c>
      <c r="I505" s="24" t="s">
        <v>391</v>
      </c>
      <c r="J505" s="70"/>
    </row>
    <row r="506" spans="1:10" ht="17.100000000000001" customHeight="1">
      <c r="A506" s="14"/>
      <c r="B506" s="14"/>
      <c r="C506" s="14"/>
      <c r="D506" s="14"/>
      <c r="E506" s="22">
        <v>6</v>
      </c>
      <c r="F506" s="10">
        <v>5</v>
      </c>
      <c r="G506" s="10">
        <v>5</v>
      </c>
      <c r="H506" s="10">
        <v>4</v>
      </c>
      <c r="I506" s="24" t="s">
        <v>208</v>
      </c>
      <c r="J506" s="70"/>
    </row>
    <row r="507" spans="1:10" ht="17.100000000000001" customHeight="1">
      <c r="A507" s="14"/>
      <c r="B507" s="14"/>
      <c r="C507" s="14"/>
      <c r="D507" s="14"/>
      <c r="E507" s="22">
        <v>6</v>
      </c>
      <c r="F507" s="10">
        <v>5</v>
      </c>
      <c r="G507" s="10">
        <v>5</v>
      </c>
      <c r="H507" s="10">
        <v>5</v>
      </c>
      <c r="I507" s="24" t="s">
        <v>209</v>
      </c>
      <c r="J507" s="70"/>
    </row>
    <row r="508" spans="1:10" ht="17.100000000000001" customHeight="1">
      <c r="A508" s="14"/>
      <c r="B508" s="14"/>
      <c r="C508" s="14"/>
      <c r="D508" s="14"/>
      <c r="E508" s="22">
        <v>6</v>
      </c>
      <c r="F508" s="10">
        <v>5</v>
      </c>
      <c r="G508" s="10">
        <v>5</v>
      </c>
      <c r="H508" s="10">
        <v>6</v>
      </c>
      <c r="I508" s="24" t="s">
        <v>210</v>
      </c>
      <c r="J508" s="70"/>
    </row>
    <row r="509" spans="1:10" ht="17.100000000000001" customHeight="1">
      <c r="A509" s="14"/>
      <c r="B509" s="14"/>
      <c r="C509" s="14"/>
      <c r="D509" s="14"/>
      <c r="E509" s="22">
        <v>6</v>
      </c>
      <c r="F509" s="10">
        <v>5</v>
      </c>
      <c r="G509" s="10">
        <v>5</v>
      </c>
      <c r="H509" s="10">
        <v>90</v>
      </c>
      <c r="I509" s="24" t="s">
        <v>211</v>
      </c>
      <c r="J509" s="70"/>
    </row>
    <row r="510" spans="1:10" ht="17.100000000000001" customHeight="1">
      <c r="A510" s="14"/>
      <c r="B510" s="14"/>
      <c r="C510" s="14"/>
      <c r="D510" s="14"/>
      <c r="E510" s="22">
        <v>6</v>
      </c>
      <c r="F510" s="10">
        <v>5</v>
      </c>
      <c r="G510" s="10">
        <v>6</v>
      </c>
      <c r="H510" s="10"/>
      <c r="I510" s="24" t="s">
        <v>392</v>
      </c>
      <c r="J510" s="7">
        <f t="shared" ref="J510" si="130">J511+J512+J513+J514+J515+J516+J517+J518+J519+J520+J521</f>
        <v>0</v>
      </c>
    </row>
    <row r="511" spans="1:10" ht="17.100000000000001" customHeight="1">
      <c r="A511" s="14"/>
      <c r="B511" s="14"/>
      <c r="C511" s="14"/>
      <c r="D511" s="14"/>
      <c r="E511" s="22">
        <v>6</v>
      </c>
      <c r="F511" s="10">
        <v>5</v>
      </c>
      <c r="G511" s="10">
        <v>6</v>
      </c>
      <c r="H511" s="10">
        <v>1</v>
      </c>
      <c r="I511" s="24" t="s">
        <v>225</v>
      </c>
      <c r="J511" s="70"/>
    </row>
    <row r="512" spans="1:10" ht="17.100000000000001" customHeight="1">
      <c r="A512" s="14"/>
      <c r="B512" s="14"/>
      <c r="C512" s="14"/>
      <c r="D512" s="14"/>
      <c r="E512" s="22">
        <v>6</v>
      </c>
      <c r="F512" s="10">
        <v>5</v>
      </c>
      <c r="G512" s="10">
        <v>6</v>
      </c>
      <c r="H512" s="10">
        <v>2</v>
      </c>
      <c r="I512" s="24" t="s">
        <v>226</v>
      </c>
      <c r="J512" s="70"/>
    </row>
    <row r="513" spans="1:10" ht="17.100000000000001" customHeight="1">
      <c r="A513" s="14"/>
      <c r="B513" s="14"/>
      <c r="C513" s="14"/>
      <c r="D513" s="14"/>
      <c r="E513" s="22">
        <v>6</v>
      </c>
      <c r="F513" s="10">
        <v>5</v>
      </c>
      <c r="G513" s="10">
        <v>6</v>
      </c>
      <c r="H513" s="10">
        <v>3</v>
      </c>
      <c r="I513" s="24" t="s">
        <v>227</v>
      </c>
      <c r="J513" s="70"/>
    </row>
    <row r="514" spans="1:10" ht="17.100000000000001" customHeight="1">
      <c r="A514" s="14"/>
      <c r="B514" s="14"/>
      <c r="C514" s="14"/>
      <c r="D514" s="14"/>
      <c r="E514" s="22">
        <v>6</v>
      </c>
      <c r="F514" s="10">
        <v>5</v>
      </c>
      <c r="G514" s="10">
        <v>6</v>
      </c>
      <c r="H514" s="10">
        <v>4</v>
      </c>
      <c r="I514" s="24" t="s">
        <v>228</v>
      </c>
      <c r="J514" s="70"/>
    </row>
    <row r="515" spans="1:10" ht="17.100000000000001" customHeight="1">
      <c r="A515" s="14"/>
      <c r="B515" s="14"/>
      <c r="C515" s="14"/>
      <c r="D515" s="14"/>
      <c r="E515" s="22">
        <v>6</v>
      </c>
      <c r="F515" s="10">
        <v>5</v>
      </c>
      <c r="G515" s="10">
        <v>6</v>
      </c>
      <c r="H515" s="10">
        <v>5</v>
      </c>
      <c r="I515" s="24" t="s">
        <v>393</v>
      </c>
      <c r="J515" s="70"/>
    </row>
    <row r="516" spans="1:10" ht="17.100000000000001" customHeight="1">
      <c r="A516" s="14"/>
      <c r="B516" s="14"/>
      <c r="C516" s="14"/>
      <c r="D516" s="14"/>
      <c r="E516" s="22">
        <v>6</v>
      </c>
      <c r="F516" s="10">
        <v>5</v>
      </c>
      <c r="G516" s="10">
        <v>6</v>
      </c>
      <c r="H516" s="10">
        <v>6</v>
      </c>
      <c r="I516" s="24" t="s">
        <v>394</v>
      </c>
      <c r="J516" s="70"/>
    </row>
    <row r="517" spans="1:10" ht="17.100000000000001" customHeight="1">
      <c r="A517" s="14"/>
      <c r="B517" s="14"/>
      <c r="C517" s="14"/>
      <c r="D517" s="14"/>
      <c r="E517" s="22">
        <v>6</v>
      </c>
      <c r="F517" s="10">
        <v>5</v>
      </c>
      <c r="G517" s="10">
        <v>6</v>
      </c>
      <c r="H517" s="10">
        <v>7</v>
      </c>
      <c r="I517" s="24" t="s">
        <v>232</v>
      </c>
      <c r="J517" s="70"/>
    </row>
    <row r="518" spans="1:10" ht="17.100000000000001" customHeight="1">
      <c r="A518" s="14"/>
      <c r="B518" s="14"/>
      <c r="C518" s="14"/>
      <c r="D518" s="14"/>
      <c r="E518" s="22">
        <v>6</v>
      </c>
      <c r="F518" s="10">
        <v>5</v>
      </c>
      <c r="G518" s="10">
        <v>6</v>
      </c>
      <c r="H518" s="10">
        <v>8</v>
      </c>
      <c r="I518" s="24" t="s">
        <v>395</v>
      </c>
      <c r="J518" s="70"/>
    </row>
    <row r="519" spans="1:10" ht="17.100000000000001" customHeight="1">
      <c r="A519" s="14"/>
      <c r="B519" s="14"/>
      <c r="C519" s="14"/>
      <c r="D519" s="14"/>
      <c r="E519" s="22">
        <v>6</v>
      </c>
      <c r="F519" s="10">
        <v>5</v>
      </c>
      <c r="G519" s="10">
        <v>6</v>
      </c>
      <c r="H519" s="10">
        <v>9</v>
      </c>
      <c r="I519" s="24" t="s">
        <v>396</v>
      </c>
      <c r="J519" s="70"/>
    </row>
    <row r="520" spans="1:10" ht="17.100000000000001" customHeight="1">
      <c r="A520" s="14"/>
      <c r="B520" s="14"/>
      <c r="C520" s="14"/>
      <c r="D520" s="14"/>
      <c r="E520" s="22">
        <v>6</v>
      </c>
      <c r="F520" s="10">
        <v>5</v>
      </c>
      <c r="G520" s="10">
        <v>6</v>
      </c>
      <c r="H520" s="10">
        <v>10</v>
      </c>
      <c r="I520" s="24" t="s">
        <v>397</v>
      </c>
      <c r="J520" s="70"/>
    </row>
    <row r="521" spans="1:10" ht="17.100000000000001" customHeight="1">
      <c r="A521" s="14"/>
      <c r="B521" s="14"/>
      <c r="C521" s="14"/>
      <c r="D521" s="14"/>
      <c r="E521" s="22">
        <v>6</v>
      </c>
      <c r="F521" s="10">
        <v>5</v>
      </c>
      <c r="G521" s="10">
        <v>6</v>
      </c>
      <c r="H521" s="10">
        <v>90</v>
      </c>
      <c r="I521" s="24" t="s">
        <v>398</v>
      </c>
      <c r="J521" s="70"/>
    </row>
    <row r="522" spans="1:10" ht="17.100000000000001" customHeight="1">
      <c r="A522" s="14"/>
      <c r="B522" s="14"/>
      <c r="C522" s="14"/>
      <c r="D522" s="14"/>
      <c r="E522" s="22">
        <v>6</v>
      </c>
      <c r="F522" s="10">
        <v>5</v>
      </c>
      <c r="G522" s="10">
        <v>7</v>
      </c>
      <c r="H522" s="10"/>
      <c r="I522" s="24" t="s">
        <v>399</v>
      </c>
      <c r="J522" s="7">
        <f t="shared" ref="J522" si="131">J523+J524+J525+J526+J527+J528+J529+J530+J531+J532</f>
        <v>0</v>
      </c>
    </row>
    <row r="523" spans="1:10" ht="17.100000000000001" customHeight="1">
      <c r="A523" s="14"/>
      <c r="B523" s="14"/>
      <c r="C523" s="14"/>
      <c r="D523" s="14"/>
      <c r="E523" s="22">
        <v>6</v>
      </c>
      <c r="F523" s="10">
        <v>5</v>
      </c>
      <c r="G523" s="10">
        <v>7</v>
      </c>
      <c r="H523" s="10">
        <v>1</v>
      </c>
      <c r="I523" s="24" t="s">
        <v>400</v>
      </c>
      <c r="J523" s="70"/>
    </row>
    <row r="524" spans="1:10" ht="17.100000000000001" customHeight="1">
      <c r="A524" s="14"/>
      <c r="B524" s="14"/>
      <c r="C524" s="14"/>
      <c r="D524" s="14"/>
      <c r="E524" s="22">
        <v>6</v>
      </c>
      <c r="F524" s="10">
        <v>5</v>
      </c>
      <c r="G524" s="10">
        <v>7</v>
      </c>
      <c r="H524" s="10">
        <v>2</v>
      </c>
      <c r="I524" s="24" t="s">
        <v>401</v>
      </c>
      <c r="J524" s="70"/>
    </row>
    <row r="525" spans="1:10" ht="17.100000000000001" customHeight="1">
      <c r="A525" s="14"/>
      <c r="B525" s="14"/>
      <c r="C525" s="14"/>
      <c r="D525" s="14"/>
      <c r="E525" s="22">
        <v>6</v>
      </c>
      <c r="F525" s="10">
        <v>5</v>
      </c>
      <c r="G525" s="10">
        <v>7</v>
      </c>
      <c r="H525" s="10">
        <v>3</v>
      </c>
      <c r="I525" s="24" t="s">
        <v>402</v>
      </c>
      <c r="J525" s="70"/>
    </row>
    <row r="526" spans="1:10" ht="17.100000000000001" customHeight="1">
      <c r="A526" s="14"/>
      <c r="B526" s="14"/>
      <c r="C526" s="14"/>
      <c r="D526" s="14"/>
      <c r="E526" s="22">
        <v>6</v>
      </c>
      <c r="F526" s="10">
        <v>5</v>
      </c>
      <c r="G526" s="10">
        <v>7</v>
      </c>
      <c r="H526" s="10">
        <v>4</v>
      </c>
      <c r="I526" s="24" t="s">
        <v>403</v>
      </c>
      <c r="J526" s="70"/>
    </row>
    <row r="527" spans="1:10" ht="17.100000000000001" customHeight="1">
      <c r="A527" s="14"/>
      <c r="B527" s="14"/>
      <c r="C527" s="14"/>
      <c r="D527" s="14"/>
      <c r="E527" s="22">
        <v>6</v>
      </c>
      <c r="F527" s="10">
        <v>5</v>
      </c>
      <c r="G527" s="10">
        <v>7</v>
      </c>
      <c r="H527" s="10">
        <v>5</v>
      </c>
      <c r="I527" s="24" t="s">
        <v>404</v>
      </c>
      <c r="J527" s="70"/>
    </row>
    <row r="528" spans="1:10" ht="17.100000000000001" customHeight="1">
      <c r="A528" s="14"/>
      <c r="B528" s="14"/>
      <c r="C528" s="14"/>
      <c r="D528" s="14"/>
      <c r="E528" s="22">
        <v>6</v>
      </c>
      <c r="F528" s="10">
        <v>5</v>
      </c>
      <c r="G528" s="10">
        <v>7</v>
      </c>
      <c r="H528" s="10">
        <v>6</v>
      </c>
      <c r="I528" s="24" t="s">
        <v>405</v>
      </c>
      <c r="J528" s="70"/>
    </row>
    <row r="529" spans="1:10" ht="17.100000000000001" customHeight="1">
      <c r="A529" s="14"/>
      <c r="B529" s="14"/>
      <c r="C529" s="14"/>
      <c r="D529" s="14"/>
      <c r="E529" s="22">
        <v>6</v>
      </c>
      <c r="F529" s="10">
        <v>5</v>
      </c>
      <c r="G529" s="10">
        <v>7</v>
      </c>
      <c r="H529" s="10">
        <v>7</v>
      </c>
      <c r="I529" s="24" t="s">
        <v>406</v>
      </c>
      <c r="J529" s="70"/>
    </row>
    <row r="530" spans="1:10" ht="17.100000000000001" customHeight="1">
      <c r="A530" s="14"/>
      <c r="B530" s="14"/>
      <c r="C530" s="14"/>
      <c r="D530" s="14"/>
      <c r="E530" s="22">
        <v>6</v>
      </c>
      <c r="F530" s="10">
        <v>5</v>
      </c>
      <c r="G530" s="10">
        <v>7</v>
      </c>
      <c r="H530" s="10">
        <v>8</v>
      </c>
      <c r="I530" s="24" t="s">
        <v>407</v>
      </c>
      <c r="J530" s="70"/>
    </row>
    <row r="531" spans="1:10" ht="17.100000000000001" customHeight="1">
      <c r="A531" s="14"/>
      <c r="B531" s="14"/>
      <c r="C531" s="14"/>
      <c r="D531" s="14"/>
      <c r="E531" s="22">
        <v>6</v>
      </c>
      <c r="F531" s="10">
        <v>5</v>
      </c>
      <c r="G531" s="10">
        <v>7</v>
      </c>
      <c r="H531" s="10">
        <v>9</v>
      </c>
      <c r="I531" s="24" t="s">
        <v>408</v>
      </c>
      <c r="J531" s="70"/>
    </row>
    <row r="532" spans="1:10" ht="17.100000000000001" customHeight="1">
      <c r="A532" s="14"/>
      <c r="B532" s="14"/>
      <c r="C532" s="14"/>
      <c r="D532" s="14"/>
      <c r="E532" s="22">
        <v>6</v>
      </c>
      <c r="F532" s="10">
        <v>5</v>
      </c>
      <c r="G532" s="10">
        <v>7</v>
      </c>
      <c r="H532" s="10">
        <v>90</v>
      </c>
      <c r="I532" s="24" t="s">
        <v>409</v>
      </c>
      <c r="J532" s="70"/>
    </row>
    <row r="533" spans="1:10" ht="17.100000000000001" customHeight="1">
      <c r="A533" s="14"/>
      <c r="B533" s="14"/>
      <c r="C533" s="14"/>
      <c r="D533" s="14"/>
      <c r="E533" s="22">
        <v>6</v>
      </c>
      <c r="F533" s="10">
        <v>5</v>
      </c>
      <c r="G533" s="10">
        <v>9</v>
      </c>
      <c r="H533" s="10"/>
      <c r="I533" s="24" t="s">
        <v>346</v>
      </c>
      <c r="J533" s="7">
        <f t="shared" ref="J533" si="132">J534</f>
        <v>0</v>
      </c>
    </row>
    <row r="534" spans="1:10" ht="17.100000000000001" customHeight="1">
      <c r="A534" s="14"/>
      <c r="B534" s="14"/>
      <c r="C534" s="14"/>
      <c r="D534" s="14"/>
      <c r="E534" s="22">
        <v>6</v>
      </c>
      <c r="F534" s="10">
        <v>5</v>
      </c>
      <c r="G534" s="10">
        <v>9</v>
      </c>
      <c r="H534" s="10">
        <v>1</v>
      </c>
      <c r="I534" s="24" t="s">
        <v>346</v>
      </c>
      <c r="J534" s="70"/>
    </row>
    <row r="535" spans="1:10" ht="17.100000000000001" customHeight="1">
      <c r="A535" s="14"/>
      <c r="B535" s="14"/>
      <c r="C535" s="14"/>
      <c r="D535" s="14"/>
      <c r="E535" s="22">
        <v>6</v>
      </c>
      <c r="F535" s="10">
        <v>6</v>
      </c>
      <c r="G535" s="10"/>
      <c r="H535" s="10"/>
      <c r="I535" s="24" t="s">
        <v>410</v>
      </c>
      <c r="J535" s="7">
        <f t="shared" ref="J535" si="133">J536+J541+J543+J548+J553+J561+J572+J574</f>
        <v>0</v>
      </c>
    </row>
    <row r="536" spans="1:10" ht="17.100000000000001" customHeight="1">
      <c r="A536" s="14"/>
      <c r="B536" s="14"/>
      <c r="C536" s="14"/>
      <c r="D536" s="14"/>
      <c r="E536" s="22">
        <v>6</v>
      </c>
      <c r="F536" s="10">
        <v>6</v>
      </c>
      <c r="G536" s="10">
        <v>1</v>
      </c>
      <c r="H536" s="10"/>
      <c r="I536" s="24" t="s">
        <v>162</v>
      </c>
      <c r="J536" s="7">
        <f t="shared" ref="J536" si="134">J537+J538+J539+J540</f>
        <v>0</v>
      </c>
    </row>
    <row r="537" spans="1:10" ht="17.100000000000001" customHeight="1">
      <c r="A537" s="14"/>
      <c r="B537" s="14"/>
      <c r="C537" s="14"/>
      <c r="D537" s="14"/>
      <c r="E537" s="22">
        <v>6</v>
      </c>
      <c r="F537" s="10">
        <v>6</v>
      </c>
      <c r="G537" s="10">
        <v>1</v>
      </c>
      <c r="H537" s="10">
        <v>1</v>
      </c>
      <c r="I537" s="24" t="s">
        <v>343</v>
      </c>
      <c r="J537" s="70"/>
    </row>
    <row r="538" spans="1:10" ht="17.100000000000001" customHeight="1">
      <c r="A538" s="14"/>
      <c r="B538" s="14"/>
      <c r="C538" s="14"/>
      <c r="D538" s="14"/>
      <c r="E538" s="22">
        <v>6</v>
      </c>
      <c r="F538" s="10">
        <v>6</v>
      </c>
      <c r="G538" s="10">
        <v>1</v>
      </c>
      <c r="H538" s="10">
        <v>2</v>
      </c>
      <c r="I538" s="24" t="s">
        <v>344</v>
      </c>
      <c r="J538" s="70"/>
    </row>
    <row r="539" spans="1:10" ht="17.100000000000001" customHeight="1">
      <c r="A539" s="14"/>
      <c r="B539" s="14"/>
      <c r="C539" s="14"/>
      <c r="D539" s="14"/>
      <c r="E539" s="22">
        <v>6</v>
      </c>
      <c r="F539" s="10">
        <v>6</v>
      </c>
      <c r="G539" s="10">
        <v>1</v>
      </c>
      <c r="H539" s="10">
        <v>3</v>
      </c>
      <c r="I539" s="24" t="s">
        <v>345</v>
      </c>
      <c r="J539" s="70"/>
    </row>
    <row r="540" spans="1:10" ht="17.100000000000001" customHeight="1">
      <c r="A540" s="14"/>
      <c r="B540" s="14"/>
      <c r="C540" s="14"/>
      <c r="D540" s="14"/>
      <c r="E540" s="22">
        <v>6</v>
      </c>
      <c r="F540" s="10">
        <v>6</v>
      </c>
      <c r="G540" s="10">
        <v>1</v>
      </c>
      <c r="H540" s="10">
        <v>90</v>
      </c>
      <c r="I540" s="24" t="s">
        <v>346</v>
      </c>
      <c r="J540" s="70"/>
    </row>
    <row r="541" spans="1:10" ht="17.100000000000001" customHeight="1">
      <c r="A541" s="14"/>
      <c r="B541" s="14"/>
      <c r="C541" s="14"/>
      <c r="D541" s="14"/>
      <c r="E541" s="22">
        <v>6</v>
      </c>
      <c r="F541" s="10">
        <v>6</v>
      </c>
      <c r="G541" s="10">
        <v>2</v>
      </c>
      <c r="H541" s="10"/>
      <c r="I541" s="24" t="s">
        <v>385</v>
      </c>
      <c r="J541" s="7">
        <f t="shared" ref="J541" si="135">J542</f>
        <v>0</v>
      </c>
    </row>
    <row r="542" spans="1:10" ht="17.100000000000001" customHeight="1">
      <c r="A542" s="14"/>
      <c r="B542" s="14"/>
      <c r="C542" s="14"/>
      <c r="D542" s="14"/>
      <c r="E542" s="22">
        <v>6</v>
      </c>
      <c r="F542" s="10">
        <v>6</v>
      </c>
      <c r="G542" s="10">
        <v>2</v>
      </c>
      <c r="H542" s="10">
        <v>1</v>
      </c>
      <c r="I542" s="24" t="s">
        <v>385</v>
      </c>
      <c r="J542" s="70"/>
    </row>
    <row r="543" spans="1:10" ht="17.100000000000001" customHeight="1">
      <c r="A543" s="14"/>
      <c r="B543" s="14"/>
      <c r="C543" s="14"/>
      <c r="D543" s="14"/>
      <c r="E543" s="22">
        <v>6</v>
      </c>
      <c r="F543" s="10">
        <v>6</v>
      </c>
      <c r="G543" s="10">
        <v>3</v>
      </c>
      <c r="H543" s="10"/>
      <c r="I543" s="24" t="s">
        <v>212</v>
      </c>
      <c r="J543" s="7">
        <f t="shared" ref="J543" si="136">J544+J545+J546+J547</f>
        <v>0</v>
      </c>
    </row>
    <row r="544" spans="1:10" ht="17.100000000000001" customHeight="1">
      <c r="A544" s="14"/>
      <c r="B544" s="14"/>
      <c r="C544" s="14"/>
      <c r="D544" s="14"/>
      <c r="E544" s="22">
        <v>6</v>
      </c>
      <c r="F544" s="10">
        <v>6</v>
      </c>
      <c r="G544" s="10">
        <v>3</v>
      </c>
      <c r="H544" s="10">
        <v>1</v>
      </c>
      <c r="I544" s="24" t="s">
        <v>213</v>
      </c>
      <c r="J544" s="70"/>
    </row>
    <row r="545" spans="1:10" ht="17.100000000000001" customHeight="1">
      <c r="A545" s="14"/>
      <c r="B545" s="14"/>
      <c r="C545" s="14"/>
      <c r="D545" s="14"/>
      <c r="E545" s="22">
        <v>6</v>
      </c>
      <c r="F545" s="10">
        <v>6</v>
      </c>
      <c r="G545" s="10">
        <v>3</v>
      </c>
      <c r="H545" s="10">
        <v>2</v>
      </c>
      <c r="I545" s="24" t="s">
        <v>214</v>
      </c>
      <c r="J545" s="70"/>
    </row>
    <row r="546" spans="1:10" ht="17.100000000000001" customHeight="1">
      <c r="A546" s="14"/>
      <c r="B546" s="14"/>
      <c r="C546" s="14"/>
      <c r="D546" s="14"/>
      <c r="E546" s="22">
        <v>6</v>
      </c>
      <c r="F546" s="10">
        <v>6</v>
      </c>
      <c r="G546" s="10">
        <v>3</v>
      </c>
      <c r="H546" s="10">
        <v>3</v>
      </c>
      <c r="I546" s="24" t="s">
        <v>215</v>
      </c>
      <c r="J546" s="70"/>
    </row>
    <row r="547" spans="1:10" ht="17.100000000000001" customHeight="1">
      <c r="A547" s="14"/>
      <c r="B547" s="14"/>
      <c r="C547" s="14"/>
      <c r="D547" s="14"/>
      <c r="E547" s="22">
        <v>6</v>
      </c>
      <c r="F547" s="10">
        <v>6</v>
      </c>
      <c r="G547" s="10">
        <v>3</v>
      </c>
      <c r="H547" s="10">
        <v>90</v>
      </c>
      <c r="I547" s="24" t="s">
        <v>217</v>
      </c>
      <c r="J547" s="70"/>
    </row>
    <row r="548" spans="1:10" ht="17.100000000000001" customHeight="1">
      <c r="A548" s="14"/>
      <c r="B548" s="14"/>
      <c r="C548" s="14"/>
      <c r="D548" s="14"/>
      <c r="E548" s="22">
        <v>6</v>
      </c>
      <c r="F548" s="10">
        <v>6</v>
      </c>
      <c r="G548" s="10">
        <v>4</v>
      </c>
      <c r="H548" s="10"/>
      <c r="I548" s="24" t="s">
        <v>390</v>
      </c>
      <c r="J548" s="7">
        <f t="shared" ref="J548" si="137">J549+J550+J551+J552</f>
        <v>0</v>
      </c>
    </row>
    <row r="549" spans="1:10" ht="17.100000000000001" customHeight="1">
      <c r="A549" s="14"/>
      <c r="B549" s="14"/>
      <c r="C549" s="14"/>
      <c r="D549" s="14"/>
      <c r="E549" s="22">
        <v>6</v>
      </c>
      <c r="F549" s="10">
        <v>6</v>
      </c>
      <c r="G549" s="10">
        <v>4</v>
      </c>
      <c r="H549" s="10">
        <v>1</v>
      </c>
      <c r="I549" s="24" t="s">
        <v>114</v>
      </c>
      <c r="J549" s="70"/>
    </row>
    <row r="550" spans="1:10" ht="17.100000000000001" customHeight="1">
      <c r="A550" s="14"/>
      <c r="B550" s="14"/>
      <c r="C550" s="14"/>
      <c r="D550" s="14"/>
      <c r="E550" s="22">
        <v>6</v>
      </c>
      <c r="F550" s="10">
        <v>6</v>
      </c>
      <c r="G550" s="10">
        <v>4</v>
      </c>
      <c r="H550" s="10">
        <v>2</v>
      </c>
      <c r="I550" s="24" t="s">
        <v>115</v>
      </c>
      <c r="J550" s="70"/>
    </row>
    <row r="551" spans="1:10" ht="17.100000000000001" customHeight="1">
      <c r="A551" s="14"/>
      <c r="B551" s="14"/>
      <c r="C551" s="14"/>
      <c r="D551" s="14"/>
      <c r="E551" s="22">
        <v>6</v>
      </c>
      <c r="F551" s="10">
        <v>6</v>
      </c>
      <c r="G551" s="10">
        <v>4</v>
      </c>
      <c r="H551" s="10">
        <v>3</v>
      </c>
      <c r="I551" s="24" t="s">
        <v>116</v>
      </c>
      <c r="J551" s="70"/>
    </row>
    <row r="552" spans="1:10" ht="17.100000000000001" customHeight="1">
      <c r="A552" s="14"/>
      <c r="B552" s="14"/>
      <c r="C552" s="14"/>
      <c r="D552" s="14"/>
      <c r="E552" s="22">
        <v>6</v>
      </c>
      <c r="F552" s="10">
        <v>6</v>
      </c>
      <c r="G552" s="10">
        <v>4</v>
      </c>
      <c r="H552" s="10">
        <v>90</v>
      </c>
      <c r="I552" s="24" t="s">
        <v>117</v>
      </c>
      <c r="J552" s="70"/>
    </row>
    <row r="553" spans="1:10" ht="17.100000000000001" customHeight="1">
      <c r="A553" s="14"/>
      <c r="B553" s="14"/>
      <c r="C553" s="14"/>
      <c r="D553" s="14"/>
      <c r="E553" s="22">
        <v>6</v>
      </c>
      <c r="F553" s="10">
        <v>6</v>
      </c>
      <c r="G553" s="10">
        <v>5</v>
      </c>
      <c r="H553" s="10"/>
      <c r="I553" s="24" t="s">
        <v>204</v>
      </c>
      <c r="J553" s="7">
        <f t="shared" ref="J553" si="138">J554+J555+J556+J558+J559+J560</f>
        <v>0</v>
      </c>
    </row>
    <row r="554" spans="1:10" ht="17.100000000000001" customHeight="1">
      <c r="A554" s="14"/>
      <c r="B554" s="14"/>
      <c r="C554" s="14"/>
      <c r="D554" s="14"/>
      <c r="E554" s="22">
        <v>6</v>
      </c>
      <c r="F554" s="10">
        <v>6</v>
      </c>
      <c r="G554" s="10">
        <v>5</v>
      </c>
      <c r="H554" s="10">
        <v>1</v>
      </c>
      <c r="I554" s="24" t="s">
        <v>205</v>
      </c>
      <c r="J554" s="70"/>
    </row>
    <row r="555" spans="1:10" ht="17.100000000000001" customHeight="1">
      <c r="A555" s="14"/>
      <c r="B555" s="14"/>
      <c r="C555" s="14"/>
      <c r="D555" s="14"/>
      <c r="E555" s="22">
        <v>6</v>
      </c>
      <c r="F555" s="10">
        <v>6</v>
      </c>
      <c r="G555" s="10">
        <v>5</v>
      </c>
      <c r="H555" s="10">
        <v>2</v>
      </c>
      <c r="I555" s="24" t="s">
        <v>206</v>
      </c>
      <c r="J555" s="70"/>
    </row>
    <row r="556" spans="1:10" ht="17.100000000000001" customHeight="1">
      <c r="A556" s="14"/>
      <c r="B556" s="14"/>
      <c r="C556" s="14"/>
      <c r="D556" s="14"/>
      <c r="E556" s="22">
        <v>6</v>
      </c>
      <c r="F556" s="10">
        <v>6</v>
      </c>
      <c r="G556" s="10">
        <v>5</v>
      </c>
      <c r="H556" s="10">
        <v>3</v>
      </c>
      <c r="I556" s="24" t="s">
        <v>391</v>
      </c>
      <c r="J556" s="70"/>
    </row>
    <row r="557" spans="1:10" ht="17.100000000000001" customHeight="1">
      <c r="A557" s="14"/>
      <c r="B557" s="14"/>
      <c r="C557" s="14"/>
      <c r="D557" s="14"/>
      <c r="E557" s="22">
        <v>6</v>
      </c>
      <c r="F557" s="10">
        <v>6</v>
      </c>
      <c r="G557" s="10">
        <v>5</v>
      </c>
      <c r="H557" s="10">
        <v>4</v>
      </c>
      <c r="I557" s="24" t="s">
        <v>208</v>
      </c>
      <c r="J557" s="70"/>
    </row>
    <row r="558" spans="1:10" ht="17.100000000000001" customHeight="1">
      <c r="A558" s="14"/>
      <c r="B558" s="14"/>
      <c r="C558" s="14"/>
      <c r="D558" s="14"/>
      <c r="E558" s="22">
        <v>6</v>
      </c>
      <c r="F558" s="10">
        <v>6</v>
      </c>
      <c r="G558" s="10">
        <v>5</v>
      </c>
      <c r="H558" s="10">
        <v>5</v>
      </c>
      <c r="I558" s="24" t="s">
        <v>209</v>
      </c>
      <c r="J558" s="70"/>
    </row>
    <row r="559" spans="1:10" ht="17.100000000000001" customHeight="1">
      <c r="A559" s="14"/>
      <c r="B559" s="14"/>
      <c r="C559" s="14"/>
      <c r="D559" s="14"/>
      <c r="E559" s="22">
        <v>6</v>
      </c>
      <c r="F559" s="10">
        <v>6</v>
      </c>
      <c r="G559" s="10">
        <v>5</v>
      </c>
      <c r="H559" s="10">
        <v>6</v>
      </c>
      <c r="I559" s="24" t="s">
        <v>210</v>
      </c>
      <c r="J559" s="70"/>
    </row>
    <row r="560" spans="1:10" ht="17.100000000000001" customHeight="1">
      <c r="A560" s="14"/>
      <c r="B560" s="14"/>
      <c r="C560" s="14"/>
      <c r="D560" s="14"/>
      <c r="E560" s="22">
        <v>6</v>
      </c>
      <c r="F560" s="10">
        <v>6</v>
      </c>
      <c r="G560" s="10">
        <v>5</v>
      </c>
      <c r="H560" s="10">
        <v>90</v>
      </c>
      <c r="I560" s="24" t="s">
        <v>211</v>
      </c>
      <c r="J560" s="70"/>
    </row>
    <row r="561" spans="1:10" ht="17.100000000000001" customHeight="1">
      <c r="A561" s="14"/>
      <c r="B561" s="14"/>
      <c r="C561" s="14"/>
      <c r="D561" s="14"/>
      <c r="E561" s="22">
        <v>6</v>
      </c>
      <c r="F561" s="10">
        <v>6</v>
      </c>
      <c r="G561" s="10">
        <v>6</v>
      </c>
      <c r="H561" s="10"/>
      <c r="I561" s="24" t="s">
        <v>224</v>
      </c>
      <c r="J561" s="7">
        <f t="shared" ref="J561" si="139">J562+J563+J564+J565+J566+J567+J568+J569+J570+J571</f>
        <v>0</v>
      </c>
    </row>
    <row r="562" spans="1:10" ht="17.100000000000001" customHeight="1">
      <c r="A562" s="14"/>
      <c r="B562" s="14"/>
      <c r="C562" s="14"/>
      <c r="D562" s="14"/>
      <c r="E562" s="22">
        <v>6</v>
      </c>
      <c r="F562" s="10">
        <v>6</v>
      </c>
      <c r="G562" s="10">
        <v>6</v>
      </c>
      <c r="H562" s="10">
        <v>1</v>
      </c>
      <c r="I562" s="24" t="s">
        <v>225</v>
      </c>
      <c r="J562" s="70"/>
    </row>
    <row r="563" spans="1:10" ht="17.100000000000001" customHeight="1">
      <c r="A563" s="14"/>
      <c r="B563" s="14"/>
      <c r="C563" s="14"/>
      <c r="D563" s="14"/>
      <c r="E563" s="22">
        <v>6</v>
      </c>
      <c r="F563" s="10">
        <v>6</v>
      </c>
      <c r="G563" s="10">
        <v>6</v>
      </c>
      <c r="H563" s="10">
        <v>2</v>
      </c>
      <c r="I563" s="24" t="s">
        <v>226</v>
      </c>
      <c r="J563" s="70"/>
    </row>
    <row r="564" spans="1:10" ht="17.100000000000001" customHeight="1">
      <c r="A564" s="14"/>
      <c r="B564" s="14"/>
      <c r="C564" s="14"/>
      <c r="D564" s="14"/>
      <c r="E564" s="22">
        <v>6</v>
      </c>
      <c r="F564" s="10">
        <v>6</v>
      </c>
      <c r="G564" s="10">
        <v>6</v>
      </c>
      <c r="H564" s="10">
        <v>3</v>
      </c>
      <c r="I564" s="24" t="s">
        <v>227</v>
      </c>
      <c r="J564" s="70"/>
    </row>
    <row r="565" spans="1:10" ht="17.100000000000001" customHeight="1">
      <c r="A565" s="14"/>
      <c r="B565" s="14"/>
      <c r="C565" s="14"/>
      <c r="D565" s="14"/>
      <c r="E565" s="22">
        <v>6</v>
      </c>
      <c r="F565" s="10">
        <v>6</v>
      </c>
      <c r="G565" s="10">
        <v>6</v>
      </c>
      <c r="H565" s="10">
        <v>4</v>
      </c>
      <c r="I565" s="24" t="s">
        <v>228</v>
      </c>
      <c r="J565" s="70"/>
    </row>
    <row r="566" spans="1:10" ht="17.100000000000001" customHeight="1">
      <c r="A566" s="14"/>
      <c r="B566" s="14"/>
      <c r="C566" s="14"/>
      <c r="D566" s="14"/>
      <c r="E566" s="22">
        <v>6</v>
      </c>
      <c r="F566" s="10">
        <v>6</v>
      </c>
      <c r="G566" s="10">
        <v>6</v>
      </c>
      <c r="H566" s="10">
        <v>5</v>
      </c>
      <c r="I566" s="24" t="s">
        <v>393</v>
      </c>
      <c r="J566" s="70"/>
    </row>
    <row r="567" spans="1:10" ht="17.100000000000001" customHeight="1">
      <c r="A567" s="14"/>
      <c r="B567" s="14"/>
      <c r="C567" s="14"/>
      <c r="D567" s="14"/>
      <c r="E567" s="22">
        <v>6</v>
      </c>
      <c r="F567" s="10">
        <v>6</v>
      </c>
      <c r="G567" s="10">
        <v>6</v>
      </c>
      <c r="H567" s="10">
        <v>6</v>
      </c>
      <c r="I567" s="24" t="s">
        <v>394</v>
      </c>
      <c r="J567" s="70"/>
    </row>
    <row r="568" spans="1:10" ht="17.100000000000001" customHeight="1">
      <c r="A568" s="14"/>
      <c r="B568" s="14"/>
      <c r="C568" s="14"/>
      <c r="D568" s="14"/>
      <c r="E568" s="22">
        <v>6</v>
      </c>
      <c r="F568" s="10">
        <v>6</v>
      </c>
      <c r="G568" s="10">
        <v>6</v>
      </c>
      <c r="H568" s="10">
        <v>7</v>
      </c>
      <c r="I568" s="24" t="s">
        <v>232</v>
      </c>
      <c r="J568" s="70"/>
    </row>
    <row r="569" spans="1:10" ht="17.100000000000001" customHeight="1">
      <c r="A569" s="14"/>
      <c r="B569" s="14"/>
      <c r="C569" s="14"/>
      <c r="D569" s="14"/>
      <c r="E569" s="22">
        <v>6</v>
      </c>
      <c r="F569" s="10">
        <v>6</v>
      </c>
      <c r="G569" s="10">
        <v>6</v>
      </c>
      <c r="H569" s="10">
        <v>8</v>
      </c>
      <c r="I569" s="24" t="s">
        <v>395</v>
      </c>
      <c r="J569" s="70"/>
    </row>
    <row r="570" spans="1:10" ht="17.100000000000001" customHeight="1">
      <c r="A570" s="14"/>
      <c r="B570" s="14"/>
      <c r="C570" s="14"/>
      <c r="D570" s="14"/>
      <c r="E570" s="22">
        <v>6</v>
      </c>
      <c r="F570" s="10">
        <v>6</v>
      </c>
      <c r="G570" s="10">
        <v>6</v>
      </c>
      <c r="H570" s="10">
        <v>9</v>
      </c>
      <c r="I570" s="24" t="s">
        <v>396</v>
      </c>
      <c r="J570" s="70"/>
    </row>
    <row r="571" spans="1:10" ht="17.100000000000001" customHeight="1">
      <c r="A571" s="14"/>
      <c r="B571" s="14"/>
      <c r="C571" s="14"/>
      <c r="D571" s="14"/>
      <c r="E571" s="22">
        <v>6</v>
      </c>
      <c r="F571" s="10">
        <v>6</v>
      </c>
      <c r="G571" s="10">
        <v>6</v>
      </c>
      <c r="H571" s="10">
        <v>90</v>
      </c>
      <c r="I571" s="24" t="s">
        <v>398</v>
      </c>
      <c r="J571" s="70"/>
    </row>
    <row r="572" spans="1:10" ht="17.100000000000001" customHeight="1">
      <c r="A572" s="14"/>
      <c r="B572" s="14"/>
      <c r="C572" s="14"/>
      <c r="D572" s="14"/>
      <c r="E572" s="22">
        <v>6</v>
      </c>
      <c r="F572" s="10">
        <v>6</v>
      </c>
      <c r="G572" s="10">
        <v>7</v>
      </c>
      <c r="H572" s="10"/>
      <c r="I572" s="24" t="s">
        <v>166</v>
      </c>
      <c r="J572" s="7">
        <f t="shared" ref="J572" si="140">J573</f>
        <v>0</v>
      </c>
    </row>
    <row r="573" spans="1:10" ht="17.100000000000001" customHeight="1">
      <c r="A573" s="14"/>
      <c r="B573" s="14"/>
      <c r="C573" s="14"/>
      <c r="D573" s="14"/>
      <c r="E573" s="22">
        <v>6</v>
      </c>
      <c r="F573" s="10">
        <v>6</v>
      </c>
      <c r="G573" s="10">
        <v>7</v>
      </c>
      <c r="H573" s="10">
        <v>1</v>
      </c>
      <c r="I573" s="24" t="s">
        <v>166</v>
      </c>
      <c r="J573" s="70"/>
    </row>
    <row r="574" spans="1:10" ht="17.100000000000001" customHeight="1">
      <c r="A574" s="14"/>
      <c r="B574" s="14"/>
      <c r="C574" s="14"/>
      <c r="D574" s="14"/>
      <c r="E574" s="22">
        <v>6</v>
      </c>
      <c r="F574" s="10">
        <v>6</v>
      </c>
      <c r="G574" s="10">
        <v>9</v>
      </c>
      <c r="H574" s="10"/>
      <c r="I574" s="24" t="s">
        <v>346</v>
      </c>
      <c r="J574" s="7">
        <f t="shared" ref="J574" si="141">J575</f>
        <v>0</v>
      </c>
    </row>
    <row r="575" spans="1:10" ht="17.100000000000001" customHeight="1">
      <c r="A575" s="14"/>
      <c r="B575" s="14"/>
      <c r="C575" s="14"/>
      <c r="D575" s="14"/>
      <c r="E575" s="22">
        <v>6</v>
      </c>
      <c r="F575" s="10">
        <v>6</v>
      </c>
      <c r="G575" s="10">
        <v>9</v>
      </c>
      <c r="H575" s="10">
        <v>1</v>
      </c>
      <c r="I575" s="24" t="s">
        <v>346</v>
      </c>
      <c r="J575" s="70"/>
    </row>
    <row r="576" spans="1:10" ht="17.100000000000001" customHeight="1">
      <c r="A576" s="14"/>
      <c r="B576" s="14"/>
      <c r="C576" s="14"/>
      <c r="D576" s="14"/>
      <c r="E576" s="22">
        <v>6</v>
      </c>
      <c r="F576" s="10">
        <v>7</v>
      </c>
      <c r="G576" s="10"/>
      <c r="H576" s="10"/>
      <c r="I576" s="24" t="s">
        <v>411</v>
      </c>
      <c r="J576" s="7">
        <f t="shared" ref="J576" si="142">J577+J582+J588+J593+J598+J606+J618+J626</f>
        <v>0</v>
      </c>
    </row>
    <row r="577" spans="1:10" ht="17.100000000000001" customHeight="1">
      <c r="A577" s="14"/>
      <c r="B577" s="14"/>
      <c r="C577" s="14"/>
      <c r="D577" s="14"/>
      <c r="E577" s="22">
        <v>6</v>
      </c>
      <c r="F577" s="10">
        <v>7</v>
      </c>
      <c r="G577" s="10">
        <v>1</v>
      </c>
      <c r="H577" s="10"/>
      <c r="I577" s="24" t="s">
        <v>162</v>
      </c>
      <c r="J577" s="7">
        <f t="shared" ref="J577" si="143">J578+J579+J580+J581</f>
        <v>0</v>
      </c>
    </row>
    <row r="578" spans="1:10" ht="17.100000000000001" customHeight="1">
      <c r="A578" s="14"/>
      <c r="B578" s="14"/>
      <c r="C578" s="14"/>
      <c r="D578" s="14"/>
      <c r="E578" s="22">
        <v>6</v>
      </c>
      <c r="F578" s="10">
        <v>7</v>
      </c>
      <c r="G578" s="10">
        <v>1</v>
      </c>
      <c r="H578" s="10">
        <v>1</v>
      </c>
      <c r="I578" s="24" t="s">
        <v>343</v>
      </c>
      <c r="J578" s="70"/>
    </row>
    <row r="579" spans="1:10" ht="17.100000000000001" customHeight="1">
      <c r="A579" s="14"/>
      <c r="B579" s="14"/>
      <c r="C579" s="14"/>
      <c r="D579" s="14"/>
      <c r="E579" s="22">
        <v>6</v>
      </c>
      <c r="F579" s="10">
        <v>7</v>
      </c>
      <c r="G579" s="10">
        <v>1</v>
      </c>
      <c r="H579" s="10">
        <v>2</v>
      </c>
      <c r="I579" s="24" t="s">
        <v>344</v>
      </c>
      <c r="J579" s="70"/>
    </row>
    <row r="580" spans="1:10" ht="17.100000000000001" customHeight="1">
      <c r="A580" s="14"/>
      <c r="B580" s="14"/>
      <c r="C580" s="14"/>
      <c r="D580" s="14"/>
      <c r="E580" s="22">
        <v>6</v>
      </c>
      <c r="F580" s="10">
        <v>7</v>
      </c>
      <c r="G580" s="10">
        <v>1</v>
      </c>
      <c r="H580" s="10">
        <v>3</v>
      </c>
      <c r="I580" s="24" t="s">
        <v>345</v>
      </c>
      <c r="J580" s="70"/>
    </row>
    <row r="581" spans="1:10" ht="17.100000000000001" customHeight="1">
      <c r="A581" s="14"/>
      <c r="B581" s="14"/>
      <c r="C581" s="14"/>
      <c r="D581" s="14"/>
      <c r="E581" s="22">
        <v>6</v>
      </c>
      <c r="F581" s="10">
        <v>7</v>
      </c>
      <c r="G581" s="10">
        <v>1</v>
      </c>
      <c r="H581" s="10">
        <v>90</v>
      </c>
      <c r="I581" s="24" t="s">
        <v>346</v>
      </c>
      <c r="J581" s="70"/>
    </row>
    <row r="582" spans="1:10" ht="17.100000000000001" customHeight="1">
      <c r="A582" s="14"/>
      <c r="B582" s="14"/>
      <c r="C582" s="14"/>
      <c r="D582" s="14"/>
      <c r="E582" s="22">
        <v>6</v>
      </c>
      <c r="F582" s="10">
        <v>7</v>
      </c>
      <c r="G582" s="10">
        <v>2</v>
      </c>
      <c r="H582" s="10"/>
      <c r="I582" s="24" t="s">
        <v>385</v>
      </c>
      <c r="J582" s="7">
        <f t="shared" ref="J582" si="144">J583+J584+J585+J586+J587</f>
        <v>0</v>
      </c>
    </row>
    <row r="583" spans="1:10" ht="17.100000000000001" customHeight="1">
      <c r="A583" s="14"/>
      <c r="B583" s="14"/>
      <c r="C583" s="14"/>
      <c r="D583" s="14"/>
      <c r="E583" s="22">
        <v>6</v>
      </c>
      <c r="F583" s="10">
        <v>7</v>
      </c>
      <c r="G583" s="10">
        <v>2</v>
      </c>
      <c r="H583" s="10">
        <v>1</v>
      </c>
      <c r="I583" s="24" t="s">
        <v>386</v>
      </c>
      <c r="J583" s="70"/>
    </row>
    <row r="584" spans="1:10" ht="17.100000000000001" customHeight="1">
      <c r="A584" s="14"/>
      <c r="B584" s="14"/>
      <c r="C584" s="14"/>
      <c r="D584" s="14"/>
      <c r="E584" s="22">
        <v>6</v>
      </c>
      <c r="F584" s="10">
        <v>7</v>
      </c>
      <c r="G584" s="10">
        <v>2</v>
      </c>
      <c r="H584" s="10">
        <v>2</v>
      </c>
      <c r="I584" s="24" t="s">
        <v>387</v>
      </c>
      <c r="J584" s="70"/>
    </row>
    <row r="585" spans="1:10" ht="17.100000000000001" customHeight="1">
      <c r="A585" s="14"/>
      <c r="B585" s="14"/>
      <c r="C585" s="14"/>
      <c r="D585" s="14"/>
      <c r="E585" s="22">
        <v>6</v>
      </c>
      <c r="F585" s="10">
        <v>7</v>
      </c>
      <c r="G585" s="10">
        <v>2</v>
      </c>
      <c r="H585" s="10">
        <v>3</v>
      </c>
      <c r="I585" s="24" t="s">
        <v>388</v>
      </c>
      <c r="J585" s="70"/>
    </row>
    <row r="586" spans="1:10" ht="17.100000000000001" customHeight="1">
      <c r="A586" s="14"/>
      <c r="B586" s="14"/>
      <c r="C586" s="14"/>
      <c r="D586" s="14"/>
      <c r="E586" s="22">
        <v>6</v>
      </c>
      <c r="F586" s="10">
        <v>7</v>
      </c>
      <c r="G586" s="10">
        <v>2</v>
      </c>
      <c r="H586" s="10">
        <v>4</v>
      </c>
      <c r="I586" s="24" t="s">
        <v>389</v>
      </c>
      <c r="J586" s="70"/>
    </row>
    <row r="587" spans="1:10" ht="17.100000000000001" customHeight="1">
      <c r="A587" s="14"/>
      <c r="B587" s="14"/>
      <c r="C587" s="14"/>
      <c r="D587" s="14"/>
      <c r="E587" s="22">
        <v>6</v>
      </c>
      <c r="F587" s="10">
        <v>7</v>
      </c>
      <c r="G587" s="10">
        <v>2</v>
      </c>
      <c r="H587" s="10">
        <v>90</v>
      </c>
      <c r="I587" s="24" t="s">
        <v>346</v>
      </c>
      <c r="J587" s="70"/>
    </row>
    <row r="588" spans="1:10" ht="17.100000000000001" customHeight="1">
      <c r="A588" s="14"/>
      <c r="B588" s="14"/>
      <c r="C588" s="14"/>
      <c r="D588" s="14"/>
      <c r="E588" s="22">
        <v>6</v>
      </c>
      <c r="F588" s="10">
        <v>7</v>
      </c>
      <c r="G588" s="10">
        <v>3</v>
      </c>
      <c r="H588" s="10"/>
      <c r="I588" s="24" t="s">
        <v>212</v>
      </c>
      <c r="J588" s="7">
        <f t="shared" ref="J588" si="145">J589+J590+J591+J592</f>
        <v>0</v>
      </c>
    </row>
    <row r="589" spans="1:10" ht="17.100000000000001" customHeight="1">
      <c r="A589" s="14"/>
      <c r="B589" s="14"/>
      <c r="C589" s="14"/>
      <c r="D589" s="14"/>
      <c r="E589" s="22">
        <v>6</v>
      </c>
      <c r="F589" s="10">
        <v>7</v>
      </c>
      <c r="G589" s="10">
        <v>3</v>
      </c>
      <c r="H589" s="10">
        <v>1</v>
      </c>
      <c r="I589" s="24" t="s">
        <v>213</v>
      </c>
      <c r="J589" s="70"/>
    </row>
    <row r="590" spans="1:10" ht="17.100000000000001" customHeight="1">
      <c r="A590" s="14"/>
      <c r="B590" s="14"/>
      <c r="C590" s="14"/>
      <c r="D590" s="14"/>
      <c r="E590" s="22">
        <v>6</v>
      </c>
      <c r="F590" s="10">
        <v>7</v>
      </c>
      <c r="G590" s="10">
        <v>3</v>
      </c>
      <c r="H590" s="10">
        <v>2</v>
      </c>
      <c r="I590" s="24" t="s">
        <v>214</v>
      </c>
      <c r="J590" s="70"/>
    </row>
    <row r="591" spans="1:10" ht="17.100000000000001" customHeight="1">
      <c r="A591" s="14"/>
      <c r="B591" s="14"/>
      <c r="C591" s="14"/>
      <c r="D591" s="14"/>
      <c r="E591" s="22">
        <v>6</v>
      </c>
      <c r="F591" s="10">
        <v>7</v>
      </c>
      <c r="G591" s="10">
        <v>3</v>
      </c>
      <c r="H591" s="10">
        <v>3</v>
      </c>
      <c r="I591" s="24" t="s">
        <v>215</v>
      </c>
      <c r="J591" s="70"/>
    </row>
    <row r="592" spans="1:10" ht="17.100000000000001" customHeight="1">
      <c r="A592" s="14"/>
      <c r="B592" s="14"/>
      <c r="C592" s="14"/>
      <c r="D592" s="14"/>
      <c r="E592" s="22">
        <v>6</v>
      </c>
      <c r="F592" s="10">
        <v>7</v>
      </c>
      <c r="G592" s="10">
        <v>3</v>
      </c>
      <c r="H592" s="10">
        <v>90</v>
      </c>
      <c r="I592" s="24" t="s">
        <v>217</v>
      </c>
      <c r="J592" s="70"/>
    </row>
    <row r="593" spans="1:10" ht="17.100000000000001" customHeight="1">
      <c r="A593" s="14"/>
      <c r="B593" s="14"/>
      <c r="C593" s="14"/>
      <c r="D593" s="14"/>
      <c r="E593" s="22">
        <v>6</v>
      </c>
      <c r="F593" s="10">
        <v>7</v>
      </c>
      <c r="G593" s="10">
        <v>4</v>
      </c>
      <c r="H593" s="10"/>
      <c r="I593" s="24" t="s">
        <v>390</v>
      </c>
      <c r="J593" s="7">
        <f t="shared" ref="J593" si="146">J594+J595+J596+J597</f>
        <v>0</v>
      </c>
    </row>
    <row r="594" spans="1:10" ht="17.100000000000001" customHeight="1">
      <c r="A594" s="14"/>
      <c r="B594" s="14"/>
      <c r="C594" s="14"/>
      <c r="D594" s="14"/>
      <c r="E594" s="22">
        <v>6</v>
      </c>
      <c r="F594" s="10">
        <v>7</v>
      </c>
      <c r="G594" s="10">
        <v>4</v>
      </c>
      <c r="H594" s="10">
        <v>1</v>
      </c>
      <c r="I594" s="24" t="s">
        <v>114</v>
      </c>
      <c r="J594" s="70"/>
    </row>
    <row r="595" spans="1:10" ht="17.100000000000001" customHeight="1">
      <c r="A595" s="14"/>
      <c r="B595" s="14"/>
      <c r="C595" s="14"/>
      <c r="D595" s="14"/>
      <c r="E595" s="22">
        <v>6</v>
      </c>
      <c r="F595" s="10">
        <v>7</v>
      </c>
      <c r="G595" s="10">
        <v>4</v>
      </c>
      <c r="H595" s="10">
        <v>2</v>
      </c>
      <c r="I595" s="24" t="s">
        <v>115</v>
      </c>
      <c r="J595" s="70"/>
    </row>
    <row r="596" spans="1:10" ht="17.100000000000001" customHeight="1">
      <c r="A596" s="14"/>
      <c r="B596" s="14"/>
      <c r="C596" s="14"/>
      <c r="D596" s="14"/>
      <c r="E596" s="22">
        <v>6</v>
      </c>
      <c r="F596" s="10">
        <v>7</v>
      </c>
      <c r="G596" s="10">
        <v>4</v>
      </c>
      <c r="H596" s="10">
        <v>3</v>
      </c>
      <c r="I596" s="24" t="s">
        <v>116</v>
      </c>
      <c r="J596" s="70"/>
    </row>
    <row r="597" spans="1:10" ht="17.100000000000001" customHeight="1">
      <c r="A597" s="14"/>
      <c r="B597" s="14"/>
      <c r="C597" s="14"/>
      <c r="D597" s="14"/>
      <c r="E597" s="22">
        <v>6</v>
      </c>
      <c r="F597" s="10">
        <v>7</v>
      </c>
      <c r="G597" s="10">
        <v>4</v>
      </c>
      <c r="H597" s="10">
        <v>90</v>
      </c>
      <c r="I597" s="24" t="s">
        <v>117</v>
      </c>
      <c r="J597" s="70"/>
    </row>
    <row r="598" spans="1:10" ht="17.100000000000001" customHeight="1">
      <c r="A598" s="14"/>
      <c r="B598" s="14"/>
      <c r="C598" s="14"/>
      <c r="D598" s="14"/>
      <c r="E598" s="22">
        <v>6</v>
      </c>
      <c r="F598" s="10">
        <v>7</v>
      </c>
      <c r="G598" s="10">
        <v>5</v>
      </c>
      <c r="H598" s="10"/>
      <c r="I598" s="24" t="s">
        <v>204</v>
      </c>
      <c r="J598" s="7">
        <f t="shared" ref="J598" si="147">J599+J600+J601+J602+J603+J604+J605</f>
        <v>0</v>
      </c>
    </row>
    <row r="599" spans="1:10" ht="17.100000000000001" customHeight="1">
      <c r="A599" s="14"/>
      <c r="B599" s="14"/>
      <c r="C599" s="14"/>
      <c r="D599" s="14"/>
      <c r="E599" s="22">
        <v>6</v>
      </c>
      <c r="F599" s="10">
        <v>7</v>
      </c>
      <c r="G599" s="10">
        <v>5</v>
      </c>
      <c r="H599" s="10">
        <v>1</v>
      </c>
      <c r="I599" s="24" t="s">
        <v>205</v>
      </c>
      <c r="J599" s="70"/>
    </row>
    <row r="600" spans="1:10" ht="17.100000000000001" customHeight="1">
      <c r="A600" s="14"/>
      <c r="B600" s="14"/>
      <c r="C600" s="14"/>
      <c r="D600" s="14"/>
      <c r="E600" s="22">
        <v>6</v>
      </c>
      <c r="F600" s="10">
        <v>7</v>
      </c>
      <c r="G600" s="10">
        <v>5</v>
      </c>
      <c r="H600" s="10">
        <v>2</v>
      </c>
      <c r="I600" s="24" t="s">
        <v>206</v>
      </c>
      <c r="J600" s="70"/>
    </row>
    <row r="601" spans="1:10" ht="17.100000000000001" customHeight="1">
      <c r="A601" s="14"/>
      <c r="B601" s="14"/>
      <c r="C601" s="14"/>
      <c r="D601" s="14"/>
      <c r="E601" s="22">
        <v>6</v>
      </c>
      <c r="F601" s="10">
        <v>7</v>
      </c>
      <c r="G601" s="10">
        <v>5</v>
      </c>
      <c r="H601" s="10">
        <v>3</v>
      </c>
      <c r="I601" s="24" t="s">
        <v>391</v>
      </c>
      <c r="J601" s="70"/>
    </row>
    <row r="602" spans="1:10" ht="17.100000000000001" customHeight="1">
      <c r="A602" s="14"/>
      <c r="B602" s="14"/>
      <c r="C602" s="14"/>
      <c r="D602" s="14"/>
      <c r="E602" s="22">
        <v>6</v>
      </c>
      <c r="F602" s="10">
        <v>7</v>
      </c>
      <c r="G602" s="10">
        <v>5</v>
      </c>
      <c r="H602" s="10">
        <v>4</v>
      </c>
      <c r="I602" s="24" t="s">
        <v>208</v>
      </c>
      <c r="J602" s="70"/>
    </row>
    <row r="603" spans="1:10" ht="17.100000000000001" customHeight="1">
      <c r="A603" s="14"/>
      <c r="B603" s="14"/>
      <c r="C603" s="14"/>
      <c r="D603" s="14"/>
      <c r="E603" s="22">
        <v>6</v>
      </c>
      <c r="F603" s="10">
        <v>7</v>
      </c>
      <c r="G603" s="10">
        <v>5</v>
      </c>
      <c r="H603" s="10">
        <v>5</v>
      </c>
      <c r="I603" s="24" t="s">
        <v>209</v>
      </c>
      <c r="J603" s="70"/>
    </row>
    <row r="604" spans="1:10" ht="17.100000000000001" customHeight="1">
      <c r="A604" s="14"/>
      <c r="B604" s="14"/>
      <c r="C604" s="14"/>
      <c r="D604" s="14"/>
      <c r="E604" s="22">
        <v>6</v>
      </c>
      <c r="F604" s="10">
        <v>7</v>
      </c>
      <c r="G604" s="10">
        <v>5</v>
      </c>
      <c r="H604" s="10">
        <v>6</v>
      </c>
      <c r="I604" s="24" t="s">
        <v>210</v>
      </c>
      <c r="J604" s="70"/>
    </row>
    <row r="605" spans="1:10" ht="17.100000000000001" customHeight="1">
      <c r="A605" s="14"/>
      <c r="B605" s="14"/>
      <c r="C605" s="14"/>
      <c r="D605" s="14"/>
      <c r="E605" s="22">
        <v>6</v>
      </c>
      <c r="F605" s="10">
        <v>7</v>
      </c>
      <c r="G605" s="10">
        <v>5</v>
      </c>
      <c r="H605" s="10">
        <v>90</v>
      </c>
      <c r="I605" s="24" t="s">
        <v>211</v>
      </c>
      <c r="J605" s="70"/>
    </row>
    <row r="606" spans="1:10" ht="17.100000000000001" customHeight="1">
      <c r="A606" s="14"/>
      <c r="B606" s="14"/>
      <c r="C606" s="14"/>
      <c r="D606" s="14"/>
      <c r="E606" s="22">
        <v>6</v>
      </c>
      <c r="F606" s="10">
        <v>7</v>
      </c>
      <c r="G606" s="10">
        <v>6</v>
      </c>
      <c r="H606" s="10"/>
      <c r="I606" s="24" t="s">
        <v>224</v>
      </c>
      <c r="J606" s="7">
        <f t="shared" ref="J606" si="148">J607+J608+J609+J610+J611+J612+J613+J614+J615+J616+J617</f>
        <v>0</v>
      </c>
    </row>
    <row r="607" spans="1:10" ht="17.100000000000001" customHeight="1">
      <c r="A607" s="14"/>
      <c r="B607" s="14"/>
      <c r="C607" s="14"/>
      <c r="D607" s="14"/>
      <c r="E607" s="22">
        <v>6</v>
      </c>
      <c r="F607" s="10">
        <v>7</v>
      </c>
      <c r="G607" s="10">
        <v>6</v>
      </c>
      <c r="H607" s="10">
        <v>1</v>
      </c>
      <c r="I607" s="24" t="s">
        <v>225</v>
      </c>
      <c r="J607" s="70"/>
    </row>
    <row r="608" spans="1:10" ht="17.100000000000001" customHeight="1">
      <c r="A608" s="14"/>
      <c r="B608" s="14"/>
      <c r="C608" s="14"/>
      <c r="D608" s="14"/>
      <c r="E608" s="22">
        <v>6</v>
      </c>
      <c r="F608" s="10">
        <v>7</v>
      </c>
      <c r="G608" s="10">
        <v>6</v>
      </c>
      <c r="H608" s="10">
        <v>2</v>
      </c>
      <c r="I608" s="24" t="s">
        <v>226</v>
      </c>
      <c r="J608" s="70"/>
    </row>
    <row r="609" spans="1:10" ht="17.100000000000001" customHeight="1">
      <c r="A609" s="14"/>
      <c r="B609" s="14"/>
      <c r="C609" s="14"/>
      <c r="D609" s="14"/>
      <c r="E609" s="22">
        <v>6</v>
      </c>
      <c r="F609" s="10">
        <v>7</v>
      </c>
      <c r="G609" s="10">
        <v>6</v>
      </c>
      <c r="H609" s="10">
        <v>3</v>
      </c>
      <c r="I609" s="24" t="s">
        <v>227</v>
      </c>
      <c r="J609" s="70"/>
    </row>
    <row r="610" spans="1:10" ht="17.100000000000001" customHeight="1">
      <c r="A610" s="14"/>
      <c r="B610" s="14"/>
      <c r="C610" s="14"/>
      <c r="D610" s="14"/>
      <c r="E610" s="22">
        <v>6</v>
      </c>
      <c r="F610" s="10">
        <v>7</v>
      </c>
      <c r="G610" s="10">
        <v>6</v>
      </c>
      <c r="H610" s="10">
        <v>4</v>
      </c>
      <c r="I610" s="24" t="s">
        <v>228</v>
      </c>
      <c r="J610" s="70"/>
    </row>
    <row r="611" spans="1:10" ht="17.100000000000001" customHeight="1">
      <c r="A611" s="14"/>
      <c r="B611" s="14"/>
      <c r="C611" s="14"/>
      <c r="D611" s="14"/>
      <c r="E611" s="22">
        <v>6</v>
      </c>
      <c r="F611" s="10">
        <v>7</v>
      </c>
      <c r="G611" s="10">
        <v>6</v>
      </c>
      <c r="H611" s="10">
        <v>5</v>
      </c>
      <c r="I611" s="24" t="s">
        <v>393</v>
      </c>
      <c r="J611" s="70"/>
    </row>
    <row r="612" spans="1:10" ht="17.100000000000001" customHeight="1">
      <c r="A612" s="14"/>
      <c r="B612" s="14"/>
      <c r="C612" s="14"/>
      <c r="D612" s="14"/>
      <c r="E612" s="22">
        <v>6</v>
      </c>
      <c r="F612" s="10">
        <v>7</v>
      </c>
      <c r="G612" s="10">
        <v>6</v>
      </c>
      <c r="H612" s="10">
        <v>6</v>
      </c>
      <c r="I612" s="24" t="s">
        <v>394</v>
      </c>
      <c r="J612" s="70"/>
    </row>
    <row r="613" spans="1:10" ht="17.100000000000001" customHeight="1">
      <c r="A613" s="14"/>
      <c r="B613" s="14"/>
      <c r="C613" s="14"/>
      <c r="D613" s="14"/>
      <c r="E613" s="22">
        <v>6</v>
      </c>
      <c r="F613" s="10">
        <v>7</v>
      </c>
      <c r="G613" s="10">
        <v>6</v>
      </c>
      <c r="H613" s="10">
        <v>7</v>
      </c>
      <c r="I613" s="24" t="s">
        <v>232</v>
      </c>
      <c r="J613" s="70"/>
    </row>
    <row r="614" spans="1:10" ht="17.100000000000001" customHeight="1">
      <c r="A614" s="14"/>
      <c r="B614" s="14"/>
      <c r="C614" s="14"/>
      <c r="D614" s="14"/>
      <c r="E614" s="22">
        <v>6</v>
      </c>
      <c r="F614" s="10">
        <v>7</v>
      </c>
      <c r="G614" s="10">
        <v>6</v>
      </c>
      <c r="H614" s="10">
        <v>8</v>
      </c>
      <c r="I614" s="24" t="s">
        <v>233</v>
      </c>
      <c r="J614" s="70"/>
    </row>
    <row r="615" spans="1:10" ht="17.100000000000001" customHeight="1">
      <c r="A615" s="14"/>
      <c r="B615" s="14"/>
      <c r="C615" s="14"/>
      <c r="D615" s="14"/>
      <c r="E615" s="22">
        <v>6</v>
      </c>
      <c r="F615" s="10">
        <v>7</v>
      </c>
      <c r="G615" s="10">
        <v>6</v>
      </c>
      <c r="H615" s="10">
        <v>9</v>
      </c>
      <c r="I615" s="24" t="s">
        <v>412</v>
      </c>
      <c r="J615" s="70"/>
    </row>
    <row r="616" spans="1:10" ht="17.100000000000001" customHeight="1">
      <c r="A616" s="14"/>
      <c r="B616" s="14"/>
      <c r="C616" s="14"/>
      <c r="D616" s="14"/>
      <c r="E616" s="22">
        <v>6</v>
      </c>
      <c r="F616" s="10">
        <v>7</v>
      </c>
      <c r="G616" s="10">
        <v>6</v>
      </c>
      <c r="H616" s="10">
        <v>10</v>
      </c>
      <c r="I616" s="24" t="s">
        <v>413</v>
      </c>
      <c r="J616" s="70"/>
    </row>
    <row r="617" spans="1:10" ht="17.100000000000001" customHeight="1">
      <c r="A617" s="14"/>
      <c r="B617" s="14"/>
      <c r="C617" s="14"/>
      <c r="D617" s="14"/>
      <c r="E617" s="22">
        <v>6</v>
      </c>
      <c r="F617" s="10">
        <v>7</v>
      </c>
      <c r="G617" s="10">
        <v>6</v>
      </c>
      <c r="H617" s="10">
        <v>90</v>
      </c>
      <c r="I617" s="24" t="s">
        <v>398</v>
      </c>
      <c r="J617" s="70"/>
    </row>
    <row r="618" spans="1:10" ht="17.100000000000001" customHeight="1">
      <c r="A618" s="14"/>
      <c r="B618" s="14"/>
      <c r="C618" s="14"/>
      <c r="D618" s="14"/>
      <c r="E618" s="22">
        <v>6</v>
      </c>
      <c r="F618" s="10">
        <v>7</v>
      </c>
      <c r="G618" s="10">
        <v>7</v>
      </c>
      <c r="H618" s="10"/>
      <c r="I618" s="24" t="s">
        <v>399</v>
      </c>
      <c r="J618" s="7">
        <f t="shared" ref="J618" si="149">J619+J620+J621+J622+J623+J624+J625</f>
        <v>0</v>
      </c>
    </row>
    <row r="619" spans="1:10" ht="17.100000000000001" customHeight="1">
      <c r="A619" s="14"/>
      <c r="B619" s="14"/>
      <c r="C619" s="14"/>
      <c r="D619" s="14"/>
      <c r="E619" s="22">
        <v>6</v>
      </c>
      <c r="F619" s="10">
        <v>7</v>
      </c>
      <c r="G619" s="10">
        <v>7</v>
      </c>
      <c r="H619" s="10">
        <v>1</v>
      </c>
      <c r="I619" s="24" t="s">
        <v>400</v>
      </c>
      <c r="J619" s="70"/>
    </row>
    <row r="620" spans="1:10" ht="17.100000000000001" customHeight="1">
      <c r="A620" s="14"/>
      <c r="B620" s="14"/>
      <c r="C620" s="14"/>
      <c r="D620" s="14"/>
      <c r="E620" s="22">
        <v>6</v>
      </c>
      <c r="F620" s="10">
        <v>7</v>
      </c>
      <c r="G620" s="10">
        <v>7</v>
      </c>
      <c r="H620" s="10">
        <v>2</v>
      </c>
      <c r="I620" s="24" t="s">
        <v>401</v>
      </c>
      <c r="J620" s="70"/>
    </row>
    <row r="621" spans="1:10" ht="17.100000000000001" customHeight="1">
      <c r="A621" s="14"/>
      <c r="B621" s="14"/>
      <c r="C621" s="14"/>
      <c r="D621" s="14"/>
      <c r="E621" s="22">
        <v>6</v>
      </c>
      <c r="F621" s="10">
        <v>7</v>
      </c>
      <c r="G621" s="10">
        <v>7</v>
      </c>
      <c r="H621" s="10">
        <v>3</v>
      </c>
      <c r="I621" s="24" t="s">
        <v>402</v>
      </c>
      <c r="J621" s="70"/>
    </row>
    <row r="622" spans="1:10" ht="17.100000000000001" customHeight="1">
      <c r="A622" s="14"/>
      <c r="B622" s="14"/>
      <c r="C622" s="14"/>
      <c r="D622" s="14"/>
      <c r="E622" s="22">
        <v>6</v>
      </c>
      <c r="F622" s="10">
        <v>7</v>
      </c>
      <c r="G622" s="10">
        <v>7</v>
      </c>
      <c r="H622" s="10">
        <v>4</v>
      </c>
      <c r="I622" s="24" t="s">
        <v>403</v>
      </c>
      <c r="J622" s="70"/>
    </row>
    <row r="623" spans="1:10" ht="17.100000000000001" customHeight="1">
      <c r="A623" s="14"/>
      <c r="B623" s="14"/>
      <c r="C623" s="14"/>
      <c r="D623" s="14"/>
      <c r="E623" s="22">
        <v>6</v>
      </c>
      <c r="F623" s="10">
        <v>7</v>
      </c>
      <c r="G623" s="10">
        <v>7</v>
      </c>
      <c r="H623" s="10">
        <v>5</v>
      </c>
      <c r="I623" s="24" t="s">
        <v>404</v>
      </c>
      <c r="J623" s="70"/>
    </row>
    <row r="624" spans="1:10" ht="17.100000000000001" customHeight="1">
      <c r="A624" s="14"/>
      <c r="B624" s="14"/>
      <c r="C624" s="14"/>
      <c r="D624" s="14"/>
      <c r="E624" s="22">
        <v>6</v>
      </c>
      <c r="F624" s="10">
        <v>7</v>
      </c>
      <c r="G624" s="10">
        <v>7</v>
      </c>
      <c r="H624" s="10">
        <v>6</v>
      </c>
      <c r="I624" s="24" t="s">
        <v>405</v>
      </c>
      <c r="J624" s="70"/>
    </row>
    <row r="625" spans="1:10" ht="17.100000000000001" customHeight="1">
      <c r="A625" s="14"/>
      <c r="B625" s="14"/>
      <c r="C625" s="14"/>
      <c r="D625" s="14"/>
      <c r="E625" s="22">
        <v>6</v>
      </c>
      <c r="F625" s="10">
        <v>7</v>
      </c>
      <c r="G625" s="10">
        <v>7</v>
      </c>
      <c r="H625" s="10">
        <v>90</v>
      </c>
      <c r="I625" s="24" t="s">
        <v>409</v>
      </c>
      <c r="J625" s="70"/>
    </row>
    <row r="626" spans="1:10" ht="17.100000000000001" customHeight="1">
      <c r="A626" s="14"/>
      <c r="B626" s="14"/>
      <c r="C626" s="14"/>
      <c r="D626" s="14"/>
      <c r="E626" s="22">
        <v>6</v>
      </c>
      <c r="F626" s="10">
        <v>7</v>
      </c>
      <c r="G626" s="10">
        <v>9</v>
      </c>
      <c r="H626" s="10"/>
      <c r="I626" s="24" t="s">
        <v>346</v>
      </c>
      <c r="J626" s="7">
        <f t="shared" ref="J626" si="150">J627</f>
        <v>0</v>
      </c>
    </row>
    <row r="627" spans="1:10" ht="17.100000000000001" customHeight="1">
      <c r="A627" s="14"/>
      <c r="B627" s="14"/>
      <c r="C627" s="14"/>
      <c r="D627" s="14"/>
      <c r="E627" s="22">
        <v>6</v>
      </c>
      <c r="F627" s="10">
        <v>7</v>
      </c>
      <c r="G627" s="10">
        <v>9</v>
      </c>
      <c r="H627" s="10">
        <v>1</v>
      </c>
      <c r="I627" s="24" t="s">
        <v>346</v>
      </c>
      <c r="J627" s="70"/>
    </row>
    <row r="628" spans="1:10" ht="17.100000000000001" customHeight="1">
      <c r="A628" s="14"/>
      <c r="B628" s="14"/>
      <c r="C628" s="14"/>
      <c r="D628" s="14"/>
      <c r="E628" s="37">
        <v>10</v>
      </c>
      <c r="F628" s="38"/>
      <c r="G628" s="39"/>
      <c r="H628" s="38"/>
      <c r="I628" s="40" t="s">
        <v>414</v>
      </c>
      <c r="J628" s="17">
        <f t="shared" ref="J628" si="151">J629+J641</f>
        <v>0</v>
      </c>
    </row>
    <row r="629" spans="1:10" ht="17.100000000000001" customHeight="1">
      <c r="A629" s="14"/>
      <c r="B629" s="14"/>
      <c r="C629" s="14"/>
      <c r="D629" s="14"/>
      <c r="E629" s="37">
        <v>10</v>
      </c>
      <c r="F629" s="41">
        <v>2</v>
      </c>
      <c r="G629" s="41"/>
      <c r="H629" s="41"/>
      <c r="I629" s="33" t="s">
        <v>415</v>
      </c>
      <c r="J629" s="7">
        <f t="shared" ref="J629" si="152">J630+J633+J636</f>
        <v>0</v>
      </c>
    </row>
    <row r="630" spans="1:10" ht="17.100000000000001" customHeight="1">
      <c r="A630" s="14"/>
      <c r="B630" s="14"/>
      <c r="C630" s="14"/>
      <c r="D630" s="14"/>
      <c r="E630" s="37">
        <v>10</v>
      </c>
      <c r="F630" s="41">
        <v>2</v>
      </c>
      <c r="G630" s="41">
        <v>1</v>
      </c>
      <c r="H630" s="41"/>
      <c r="I630" s="33" t="s">
        <v>416</v>
      </c>
      <c r="J630" s="7">
        <f t="shared" ref="J630" si="153">J631+J632</f>
        <v>0</v>
      </c>
    </row>
    <row r="631" spans="1:10" ht="17.100000000000001" customHeight="1">
      <c r="A631" s="14"/>
      <c r="B631" s="14"/>
      <c r="C631" s="14"/>
      <c r="D631" s="14"/>
      <c r="E631" s="37">
        <v>10</v>
      </c>
      <c r="F631" s="41">
        <v>2</v>
      </c>
      <c r="G631" s="41">
        <v>1</v>
      </c>
      <c r="H631" s="41">
        <v>1</v>
      </c>
      <c r="I631" s="33" t="s">
        <v>417</v>
      </c>
      <c r="J631" s="70"/>
    </row>
    <row r="632" spans="1:10" ht="17.100000000000001" customHeight="1">
      <c r="A632" s="14"/>
      <c r="B632" s="14"/>
      <c r="C632" s="14"/>
      <c r="D632" s="14"/>
      <c r="E632" s="37">
        <v>10</v>
      </c>
      <c r="F632" s="41">
        <v>2</v>
      </c>
      <c r="G632" s="41">
        <v>1</v>
      </c>
      <c r="H632" s="41">
        <v>2</v>
      </c>
      <c r="I632" s="33" t="s">
        <v>418</v>
      </c>
      <c r="J632" s="70"/>
    </row>
    <row r="633" spans="1:10" ht="17.100000000000001" customHeight="1">
      <c r="A633" s="14"/>
      <c r="B633" s="14"/>
      <c r="C633" s="14"/>
      <c r="D633" s="14"/>
      <c r="E633" s="37">
        <v>10</v>
      </c>
      <c r="F633" s="41">
        <v>2</v>
      </c>
      <c r="G633" s="41">
        <v>2</v>
      </c>
      <c r="H633" s="41"/>
      <c r="I633" s="33" t="s">
        <v>419</v>
      </c>
      <c r="J633" s="7">
        <f t="shared" ref="J633" si="154">J634+J635</f>
        <v>0</v>
      </c>
    </row>
    <row r="634" spans="1:10" ht="17.100000000000001" customHeight="1">
      <c r="A634" s="14"/>
      <c r="B634" s="14"/>
      <c r="C634" s="14"/>
      <c r="D634" s="14"/>
      <c r="E634" s="37">
        <v>10</v>
      </c>
      <c r="F634" s="41">
        <v>2</v>
      </c>
      <c r="G634" s="41">
        <v>2</v>
      </c>
      <c r="H634" s="41">
        <v>1</v>
      </c>
      <c r="I634" s="33" t="s">
        <v>417</v>
      </c>
      <c r="J634" s="70"/>
    </row>
    <row r="635" spans="1:10" ht="17.100000000000001" customHeight="1">
      <c r="A635" s="14"/>
      <c r="B635" s="14"/>
      <c r="C635" s="14"/>
      <c r="D635" s="14"/>
      <c r="E635" s="37">
        <v>10</v>
      </c>
      <c r="F635" s="41">
        <v>2</v>
      </c>
      <c r="G635" s="41">
        <v>2</v>
      </c>
      <c r="H635" s="41">
        <v>2</v>
      </c>
      <c r="I635" s="33" t="s">
        <v>418</v>
      </c>
      <c r="J635" s="70"/>
    </row>
    <row r="636" spans="1:10" ht="17.100000000000001" customHeight="1">
      <c r="A636" s="14"/>
      <c r="B636" s="14"/>
      <c r="C636" s="14"/>
      <c r="D636" s="14"/>
      <c r="E636" s="37">
        <v>10</v>
      </c>
      <c r="F636" s="41">
        <v>2</v>
      </c>
      <c r="G636" s="41">
        <v>3</v>
      </c>
      <c r="H636" s="41"/>
      <c r="I636" s="33" t="s">
        <v>415</v>
      </c>
      <c r="J636" s="7">
        <f t="shared" ref="J636" si="155">J637+J638+J639+J640</f>
        <v>0</v>
      </c>
    </row>
    <row r="637" spans="1:10" ht="17.100000000000001" customHeight="1">
      <c r="A637" s="14"/>
      <c r="B637" s="14"/>
      <c r="C637" s="14"/>
      <c r="D637" s="14"/>
      <c r="E637" s="37">
        <v>10</v>
      </c>
      <c r="F637" s="41">
        <v>2</v>
      </c>
      <c r="G637" s="41">
        <v>3</v>
      </c>
      <c r="H637" s="41">
        <v>1</v>
      </c>
      <c r="I637" s="33" t="s">
        <v>420</v>
      </c>
      <c r="J637" s="70"/>
    </row>
    <row r="638" spans="1:10" ht="17.100000000000001" customHeight="1">
      <c r="A638" s="14"/>
      <c r="B638" s="14"/>
      <c r="C638" s="14"/>
      <c r="D638" s="14"/>
      <c r="E638" s="37">
        <v>10</v>
      </c>
      <c r="F638" s="41">
        <v>2</v>
      </c>
      <c r="G638" s="41">
        <v>3</v>
      </c>
      <c r="H638" s="41">
        <v>2</v>
      </c>
      <c r="I638" s="42" t="s">
        <v>421</v>
      </c>
      <c r="J638" s="70"/>
    </row>
    <row r="639" spans="1:10" ht="17.100000000000001" customHeight="1">
      <c r="A639" s="14"/>
      <c r="B639" s="14"/>
      <c r="C639" s="14"/>
      <c r="D639" s="14"/>
      <c r="E639" s="37">
        <v>10</v>
      </c>
      <c r="F639" s="41">
        <v>2</v>
      </c>
      <c r="G639" s="41">
        <v>3</v>
      </c>
      <c r="H639" s="41">
        <v>3</v>
      </c>
      <c r="I639" s="42" t="s">
        <v>422</v>
      </c>
      <c r="J639" s="70"/>
    </row>
    <row r="640" spans="1:10" ht="17.100000000000001" customHeight="1">
      <c r="A640" s="14"/>
      <c r="B640" s="14"/>
      <c r="C640" s="14"/>
      <c r="D640" s="14"/>
      <c r="E640" s="37">
        <v>10</v>
      </c>
      <c r="F640" s="41">
        <v>2</v>
      </c>
      <c r="G640" s="41">
        <v>3</v>
      </c>
      <c r="H640" s="41">
        <v>4</v>
      </c>
      <c r="I640" s="42" t="s">
        <v>423</v>
      </c>
      <c r="J640" s="70"/>
    </row>
    <row r="641" spans="1:10" ht="17.100000000000001" customHeight="1">
      <c r="A641" s="14"/>
      <c r="B641" s="14"/>
      <c r="C641" s="14"/>
      <c r="D641" s="14"/>
      <c r="E641" s="38">
        <v>10</v>
      </c>
      <c r="F641" s="41">
        <v>3</v>
      </c>
      <c r="G641" s="41"/>
      <c r="H641" s="41"/>
      <c r="I641" s="42" t="s">
        <v>424</v>
      </c>
      <c r="J641" s="7">
        <f t="shared" ref="J641" si="156">J642</f>
        <v>0</v>
      </c>
    </row>
    <row r="642" spans="1:10" ht="17.100000000000001" customHeight="1">
      <c r="A642" s="14"/>
      <c r="B642" s="14"/>
      <c r="C642" s="14"/>
      <c r="D642" s="14"/>
      <c r="E642" s="38">
        <v>10</v>
      </c>
      <c r="F642" s="41">
        <v>3</v>
      </c>
      <c r="G642" s="41">
        <v>1</v>
      </c>
      <c r="H642" s="41"/>
      <c r="I642" s="42" t="s">
        <v>424</v>
      </c>
      <c r="J642" s="7">
        <f t="shared" ref="J642" si="157">J643+J644</f>
        <v>0</v>
      </c>
    </row>
    <row r="643" spans="1:10" ht="17.100000000000001" customHeight="1">
      <c r="A643" s="14"/>
      <c r="B643" s="14"/>
      <c r="C643" s="14"/>
      <c r="D643" s="14"/>
      <c r="E643" s="38">
        <v>10</v>
      </c>
      <c r="F643" s="41">
        <v>3</v>
      </c>
      <c r="G643" s="41">
        <v>1</v>
      </c>
      <c r="H643" s="41">
        <v>1</v>
      </c>
      <c r="I643" s="42" t="s">
        <v>424</v>
      </c>
      <c r="J643" s="70"/>
    </row>
    <row r="644" spans="1:10" ht="17.100000000000001" customHeight="1">
      <c r="A644" s="14"/>
      <c r="B644" s="14"/>
      <c r="C644" s="14"/>
      <c r="D644" s="14"/>
      <c r="E644" s="38">
        <v>10</v>
      </c>
      <c r="F644" s="41">
        <v>3</v>
      </c>
      <c r="G644" s="41">
        <v>1</v>
      </c>
      <c r="H644" s="41">
        <v>2</v>
      </c>
      <c r="I644" s="42" t="s">
        <v>425</v>
      </c>
      <c r="J644" s="70"/>
    </row>
    <row r="645" spans="1:10" ht="17.100000000000001" customHeight="1">
      <c r="A645" s="43"/>
      <c r="B645" s="43"/>
      <c r="C645" s="43"/>
      <c r="D645" s="43"/>
      <c r="E645" s="43"/>
      <c r="F645" s="43"/>
      <c r="G645" s="43"/>
      <c r="H645" s="43"/>
      <c r="I645" s="53" t="s">
        <v>426</v>
      </c>
      <c r="J645" s="17">
        <f>J9+J88+J142+J362+J375+J628</f>
        <v>0</v>
      </c>
    </row>
  </sheetData>
  <mergeCells count="7">
    <mergeCell ref="A6:D7"/>
    <mergeCell ref="E6:H7"/>
    <mergeCell ref="I6:I8"/>
    <mergeCell ref="A1:J1"/>
    <mergeCell ref="A2:J2"/>
    <mergeCell ref="A3:J3"/>
    <mergeCell ref="A4:J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5"/>
  <sheetViews>
    <sheetView topLeftCell="A622" workbookViewId="0">
      <selection activeCell="K640" sqref="K640"/>
    </sheetView>
  </sheetViews>
  <sheetFormatPr defaultRowHeight="15"/>
  <cols>
    <col min="1" max="3" width="3" bestFit="1" customWidth="1"/>
    <col min="4" max="4" width="2.85546875" bestFit="1" customWidth="1"/>
    <col min="5" max="8" width="3" bestFit="1" customWidth="1"/>
    <col min="9" max="9" width="58.28515625" bestFit="1" customWidth="1"/>
    <col min="10" max="12" width="16.140625" customWidth="1"/>
  </cols>
  <sheetData>
    <row r="1" spans="1:12" ht="19.5">
      <c r="A1" s="67" t="s">
        <v>427</v>
      </c>
      <c r="B1" s="67"/>
      <c r="C1" s="67"/>
      <c r="D1" s="67"/>
      <c r="E1" s="67"/>
      <c r="F1" s="67"/>
      <c r="G1" s="67"/>
      <c r="H1" s="67"/>
      <c r="I1" s="67"/>
      <c r="J1" s="67"/>
      <c r="K1" s="46"/>
      <c r="L1" s="46"/>
    </row>
    <row r="2" spans="1:12" ht="19.5">
      <c r="A2" s="67" t="s">
        <v>428</v>
      </c>
      <c r="B2" s="67"/>
      <c r="C2" s="67"/>
      <c r="D2" s="67"/>
      <c r="E2" s="67"/>
      <c r="F2" s="67"/>
      <c r="G2" s="67"/>
      <c r="H2" s="67"/>
      <c r="I2" s="67"/>
      <c r="J2" s="67"/>
      <c r="K2" s="46"/>
      <c r="L2" s="46"/>
    </row>
    <row r="3" spans="1:12" ht="19.5">
      <c r="A3" s="67" t="s">
        <v>429</v>
      </c>
      <c r="B3" s="67"/>
      <c r="C3" s="67"/>
      <c r="D3" s="67"/>
      <c r="E3" s="67"/>
      <c r="F3" s="67"/>
      <c r="G3" s="67"/>
      <c r="H3" s="67"/>
      <c r="I3" s="67"/>
      <c r="J3" s="67"/>
      <c r="K3" s="46"/>
      <c r="L3" s="46"/>
    </row>
    <row r="4" spans="1:12" ht="19.5">
      <c r="A4" s="69" t="s">
        <v>430</v>
      </c>
      <c r="B4" s="69"/>
      <c r="C4" s="69"/>
      <c r="D4" s="69"/>
      <c r="E4" s="69"/>
      <c r="F4" s="69"/>
      <c r="G4" s="69"/>
      <c r="H4" s="69"/>
      <c r="I4" s="69"/>
      <c r="J4" s="69"/>
      <c r="K4" s="46"/>
      <c r="L4" s="46"/>
    </row>
    <row r="5" spans="1:12" ht="19.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>
      <c r="A6" s="58" t="s">
        <v>0</v>
      </c>
      <c r="B6" s="59"/>
      <c r="C6" s="59"/>
      <c r="D6" s="60"/>
      <c r="E6" s="58" t="s">
        <v>1</v>
      </c>
      <c r="F6" s="59"/>
      <c r="G6" s="59"/>
      <c r="H6" s="60"/>
      <c r="I6" s="64" t="s">
        <v>2</v>
      </c>
      <c r="J6" s="55" t="s">
        <v>431</v>
      </c>
      <c r="K6" s="55" t="s">
        <v>431</v>
      </c>
      <c r="L6" s="55" t="s">
        <v>431</v>
      </c>
    </row>
    <row r="7" spans="1:12">
      <c r="A7" s="61"/>
      <c r="B7" s="62"/>
      <c r="C7" s="62"/>
      <c r="D7" s="63"/>
      <c r="E7" s="61"/>
      <c r="F7" s="62"/>
      <c r="G7" s="62"/>
      <c r="H7" s="63"/>
      <c r="I7" s="65"/>
      <c r="J7" s="56" t="s">
        <v>3</v>
      </c>
      <c r="K7" s="56" t="s">
        <v>3</v>
      </c>
      <c r="L7" s="56" t="s">
        <v>3</v>
      </c>
    </row>
    <row r="8" spans="1:12">
      <c r="A8" s="1" t="s">
        <v>4</v>
      </c>
      <c r="B8" s="1" t="s">
        <v>5</v>
      </c>
      <c r="C8" s="1" t="s">
        <v>6</v>
      </c>
      <c r="D8" s="1" t="s">
        <v>7</v>
      </c>
      <c r="E8" s="1" t="s">
        <v>4</v>
      </c>
      <c r="F8" s="1" t="s">
        <v>5</v>
      </c>
      <c r="G8" s="1" t="s">
        <v>6</v>
      </c>
      <c r="H8" s="1" t="s">
        <v>7</v>
      </c>
      <c r="I8" s="66"/>
      <c r="J8" s="57" t="s">
        <v>8</v>
      </c>
      <c r="K8" s="57" t="s">
        <v>8</v>
      </c>
      <c r="L8" s="57" t="s">
        <v>8</v>
      </c>
    </row>
    <row r="9" spans="1:12" ht="17.100000000000001" customHeight="1">
      <c r="A9" s="2" t="s">
        <v>9</v>
      </c>
      <c r="B9" s="2" t="s">
        <v>10</v>
      </c>
      <c r="C9" s="2" t="s">
        <v>11</v>
      </c>
      <c r="D9" s="3"/>
      <c r="E9" s="4">
        <v>1</v>
      </c>
      <c r="F9" s="5"/>
      <c r="G9" s="5"/>
      <c r="H9" s="5"/>
      <c r="I9" s="48" t="s">
        <v>12</v>
      </c>
      <c r="J9" s="17">
        <f>'Gider 1 Yıllık'!J9</f>
        <v>0</v>
      </c>
      <c r="K9" s="17">
        <f>J9+J9*10/100</f>
        <v>0</v>
      </c>
      <c r="L9" s="17">
        <f>K9+K9*10/100</f>
        <v>0</v>
      </c>
    </row>
    <row r="10" spans="1:12" ht="17.100000000000001" customHeight="1">
      <c r="A10" s="6"/>
      <c r="B10" s="6"/>
      <c r="C10" s="6"/>
      <c r="D10" s="6"/>
      <c r="E10" s="4">
        <v>1</v>
      </c>
      <c r="F10" s="5">
        <v>1</v>
      </c>
      <c r="G10" s="5"/>
      <c r="H10" s="5"/>
      <c r="I10" s="36" t="s">
        <v>13</v>
      </c>
      <c r="J10" s="17">
        <f>'Gider 1 Yıllık'!J10</f>
        <v>0</v>
      </c>
      <c r="K10" s="17">
        <f t="shared" ref="K10:L10" si="0">J10+J10*10/100</f>
        <v>0</v>
      </c>
      <c r="L10" s="17">
        <f t="shared" si="0"/>
        <v>0</v>
      </c>
    </row>
    <row r="11" spans="1:12" ht="17.100000000000001" customHeight="1">
      <c r="A11" s="8"/>
      <c r="B11" s="8"/>
      <c r="C11" s="8"/>
      <c r="D11" s="8"/>
      <c r="E11" s="4">
        <v>1</v>
      </c>
      <c r="F11" s="5">
        <v>1</v>
      </c>
      <c r="G11" s="5">
        <v>1</v>
      </c>
      <c r="H11" s="5"/>
      <c r="I11" s="36" t="s">
        <v>14</v>
      </c>
      <c r="J11" s="17">
        <f>'Gider 1 Yıllık'!J11</f>
        <v>0</v>
      </c>
      <c r="K11" s="17">
        <f t="shared" ref="K11:L11" si="1">J11+J11*10/100</f>
        <v>0</v>
      </c>
      <c r="L11" s="17">
        <f t="shared" si="1"/>
        <v>0</v>
      </c>
    </row>
    <row r="12" spans="1:12" ht="17.100000000000001" customHeight="1">
      <c r="A12" s="3"/>
      <c r="B12" s="3"/>
      <c r="C12" s="3"/>
      <c r="D12" s="3"/>
      <c r="E12" s="4">
        <v>1</v>
      </c>
      <c r="F12" s="5">
        <v>1</v>
      </c>
      <c r="G12" s="5">
        <v>1</v>
      </c>
      <c r="H12" s="5">
        <v>1</v>
      </c>
      <c r="I12" s="36" t="s">
        <v>14</v>
      </c>
      <c r="J12" s="17">
        <f>'Gider 1 Yıllık'!J12</f>
        <v>0</v>
      </c>
      <c r="K12" s="17">
        <f t="shared" ref="K12:L12" si="2">J12+J12*10/100</f>
        <v>0</v>
      </c>
      <c r="L12" s="17">
        <f t="shared" si="2"/>
        <v>0</v>
      </c>
    </row>
    <row r="13" spans="1:12" ht="17.100000000000001" customHeight="1">
      <c r="A13" s="3"/>
      <c r="B13" s="3"/>
      <c r="C13" s="3"/>
      <c r="D13" s="3"/>
      <c r="E13" s="4">
        <v>1</v>
      </c>
      <c r="F13" s="5">
        <v>1</v>
      </c>
      <c r="G13" s="5">
        <v>1</v>
      </c>
      <c r="H13" s="5">
        <v>2</v>
      </c>
      <c r="I13" s="36" t="s">
        <v>15</v>
      </c>
      <c r="J13" s="17">
        <f>'Gider 1 Yıllık'!J13</f>
        <v>0</v>
      </c>
      <c r="K13" s="17">
        <f t="shared" ref="K13:L13" si="3">J13+J13*10/100</f>
        <v>0</v>
      </c>
      <c r="L13" s="17">
        <f t="shared" si="3"/>
        <v>0</v>
      </c>
    </row>
    <row r="14" spans="1:12" ht="17.100000000000001" customHeight="1">
      <c r="A14" s="3"/>
      <c r="B14" s="3"/>
      <c r="C14" s="3"/>
      <c r="D14" s="3"/>
      <c r="E14" s="4">
        <v>1</v>
      </c>
      <c r="F14" s="5">
        <v>1</v>
      </c>
      <c r="G14" s="5">
        <v>2</v>
      </c>
      <c r="H14" s="5"/>
      <c r="I14" s="36" t="s">
        <v>16</v>
      </c>
      <c r="J14" s="17">
        <f>'Gider 1 Yıllık'!J14</f>
        <v>0</v>
      </c>
      <c r="K14" s="17">
        <f t="shared" ref="K14:L14" si="4">J14+J14*10/100</f>
        <v>0</v>
      </c>
      <c r="L14" s="17">
        <f t="shared" si="4"/>
        <v>0</v>
      </c>
    </row>
    <row r="15" spans="1:12" ht="17.100000000000001" customHeight="1">
      <c r="A15" s="3"/>
      <c r="B15" s="3"/>
      <c r="C15" s="3"/>
      <c r="D15" s="3"/>
      <c r="E15" s="4">
        <v>1</v>
      </c>
      <c r="F15" s="5">
        <v>1</v>
      </c>
      <c r="G15" s="5">
        <v>2</v>
      </c>
      <c r="H15" s="5">
        <v>1</v>
      </c>
      <c r="I15" s="36" t="s">
        <v>16</v>
      </c>
      <c r="J15" s="17">
        <f>'Gider 1 Yıllık'!J15</f>
        <v>0</v>
      </c>
      <c r="K15" s="17">
        <f t="shared" ref="K15:L15" si="5">J15+J15*10/100</f>
        <v>0</v>
      </c>
      <c r="L15" s="17">
        <f t="shared" si="5"/>
        <v>0</v>
      </c>
    </row>
    <row r="16" spans="1:12" ht="17.100000000000001" customHeight="1">
      <c r="A16" s="3"/>
      <c r="B16" s="3"/>
      <c r="C16" s="3"/>
      <c r="D16" s="3"/>
      <c r="E16" s="4">
        <v>1</v>
      </c>
      <c r="F16" s="5">
        <v>1</v>
      </c>
      <c r="G16" s="10">
        <v>3</v>
      </c>
      <c r="H16" s="5"/>
      <c r="I16" s="36" t="s">
        <v>17</v>
      </c>
      <c r="J16" s="17">
        <f>'Gider 1 Yıllık'!J16</f>
        <v>0</v>
      </c>
      <c r="K16" s="17">
        <f t="shared" ref="K16:L16" si="6">J16+J16*10/100</f>
        <v>0</v>
      </c>
      <c r="L16" s="17">
        <f t="shared" si="6"/>
        <v>0</v>
      </c>
    </row>
    <row r="17" spans="1:12" ht="17.100000000000001" customHeight="1">
      <c r="A17" s="6"/>
      <c r="B17" s="6"/>
      <c r="C17" s="6"/>
      <c r="D17" s="6"/>
      <c r="E17" s="4">
        <v>1</v>
      </c>
      <c r="F17" s="5">
        <v>1</v>
      </c>
      <c r="G17" s="10">
        <v>3</v>
      </c>
      <c r="H17" s="5">
        <v>1</v>
      </c>
      <c r="I17" s="36" t="s">
        <v>17</v>
      </c>
      <c r="J17" s="17">
        <f>'Gider 1 Yıllık'!J17</f>
        <v>0</v>
      </c>
      <c r="K17" s="17">
        <f t="shared" ref="K17:L17" si="7">J17+J17*10/100</f>
        <v>0</v>
      </c>
      <c r="L17" s="17">
        <f t="shared" si="7"/>
        <v>0</v>
      </c>
    </row>
    <row r="18" spans="1:12" ht="17.100000000000001" customHeight="1">
      <c r="A18" s="8"/>
      <c r="B18" s="8"/>
      <c r="C18" s="8"/>
      <c r="D18" s="8"/>
      <c r="E18" s="4">
        <v>1</v>
      </c>
      <c r="F18" s="5">
        <v>1</v>
      </c>
      <c r="G18" s="10">
        <v>4</v>
      </c>
      <c r="H18" s="5"/>
      <c r="I18" s="36" t="s">
        <v>18</v>
      </c>
      <c r="J18" s="17">
        <f>'Gider 1 Yıllık'!J18</f>
        <v>0</v>
      </c>
      <c r="K18" s="17">
        <f t="shared" ref="K18:L18" si="8">J18+J18*10/100</f>
        <v>0</v>
      </c>
      <c r="L18" s="17">
        <f t="shared" si="8"/>
        <v>0</v>
      </c>
    </row>
    <row r="19" spans="1:12" ht="17.100000000000001" customHeight="1">
      <c r="A19" s="3"/>
      <c r="B19" s="3"/>
      <c r="C19" s="3"/>
      <c r="D19" s="3"/>
      <c r="E19" s="4">
        <v>1</v>
      </c>
      <c r="F19" s="5">
        <v>1</v>
      </c>
      <c r="G19" s="10">
        <v>4</v>
      </c>
      <c r="H19" s="5">
        <v>1</v>
      </c>
      <c r="I19" s="36" t="s">
        <v>18</v>
      </c>
      <c r="J19" s="17">
        <f>'Gider 1 Yıllık'!J19</f>
        <v>0</v>
      </c>
      <c r="K19" s="17">
        <f t="shared" ref="K19:L19" si="9">J19+J19*10/100</f>
        <v>0</v>
      </c>
      <c r="L19" s="17">
        <f t="shared" si="9"/>
        <v>0</v>
      </c>
    </row>
    <row r="20" spans="1:12" ht="17.100000000000001" customHeight="1">
      <c r="A20" s="3"/>
      <c r="B20" s="3"/>
      <c r="C20" s="3"/>
      <c r="D20" s="3"/>
      <c r="E20" s="11">
        <v>1</v>
      </c>
      <c r="F20" s="12">
        <v>1</v>
      </c>
      <c r="G20" s="13">
        <v>5</v>
      </c>
      <c r="H20" s="12"/>
      <c r="I20" s="49" t="s">
        <v>19</v>
      </c>
      <c r="J20" s="17">
        <f>'Gider 1 Yıllık'!J20</f>
        <v>0</v>
      </c>
      <c r="K20" s="17">
        <f t="shared" ref="K20:L20" si="10">J20+J20*10/100</f>
        <v>0</v>
      </c>
      <c r="L20" s="17">
        <f t="shared" si="10"/>
        <v>0</v>
      </c>
    </row>
    <row r="21" spans="1:12" ht="17.100000000000001" customHeight="1">
      <c r="A21" s="6"/>
      <c r="B21" s="6"/>
      <c r="C21" s="6"/>
      <c r="D21" s="6"/>
      <c r="E21" s="11">
        <v>1</v>
      </c>
      <c r="F21" s="12">
        <v>1</v>
      </c>
      <c r="G21" s="13">
        <v>5</v>
      </c>
      <c r="H21" s="12">
        <v>1</v>
      </c>
      <c r="I21" s="49" t="s">
        <v>19</v>
      </c>
      <c r="J21" s="17">
        <f>'Gider 1 Yıllık'!J21</f>
        <v>0</v>
      </c>
      <c r="K21" s="17">
        <f t="shared" ref="K21:L21" si="11">J21+J21*10/100</f>
        <v>0</v>
      </c>
      <c r="L21" s="17">
        <f t="shared" si="11"/>
        <v>0</v>
      </c>
    </row>
    <row r="22" spans="1:12" ht="17.100000000000001" customHeight="1">
      <c r="A22" s="6"/>
      <c r="B22" s="6"/>
      <c r="C22" s="6"/>
      <c r="D22" s="6"/>
      <c r="E22" s="11">
        <v>1</v>
      </c>
      <c r="F22" s="12">
        <v>1</v>
      </c>
      <c r="G22" s="13">
        <v>5</v>
      </c>
      <c r="H22" s="12">
        <v>2</v>
      </c>
      <c r="I22" s="49" t="s">
        <v>20</v>
      </c>
      <c r="J22" s="17">
        <f>'Gider 1 Yıllık'!J22</f>
        <v>0</v>
      </c>
      <c r="K22" s="17">
        <f t="shared" ref="K22:L22" si="12">J22+J22*10/100</f>
        <v>0</v>
      </c>
      <c r="L22" s="17">
        <f t="shared" si="12"/>
        <v>0</v>
      </c>
    </row>
    <row r="23" spans="1:12" ht="17.100000000000001" customHeight="1">
      <c r="A23" s="6"/>
      <c r="B23" s="6"/>
      <c r="C23" s="6"/>
      <c r="D23" s="6"/>
      <c r="E23" s="11">
        <v>1</v>
      </c>
      <c r="F23" s="12">
        <v>1</v>
      </c>
      <c r="G23" s="13">
        <v>5</v>
      </c>
      <c r="H23" s="12">
        <v>3</v>
      </c>
      <c r="I23" s="49" t="s">
        <v>21</v>
      </c>
      <c r="J23" s="17">
        <f>'Gider 1 Yıllık'!J23</f>
        <v>0</v>
      </c>
      <c r="K23" s="17">
        <f t="shared" ref="K23:L23" si="13">J23+J23*10/100</f>
        <v>0</v>
      </c>
      <c r="L23" s="17">
        <f t="shared" si="13"/>
        <v>0</v>
      </c>
    </row>
    <row r="24" spans="1:12" ht="17.100000000000001" customHeight="1">
      <c r="A24" s="6"/>
      <c r="B24" s="6"/>
      <c r="C24" s="6"/>
      <c r="D24" s="6"/>
      <c r="E24" s="11">
        <v>1</v>
      </c>
      <c r="F24" s="12">
        <v>1</v>
      </c>
      <c r="G24" s="13">
        <v>5</v>
      </c>
      <c r="H24" s="12">
        <v>4</v>
      </c>
      <c r="I24" s="49" t="s">
        <v>22</v>
      </c>
      <c r="J24" s="17">
        <f>'Gider 1 Yıllık'!J24</f>
        <v>0</v>
      </c>
      <c r="K24" s="17">
        <f t="shared" ref="K24:L24" si="14">J24+J24*10/100</f>
        <v>0</v>
      </c>
      <c r="L24" s="17">
        <f t="shared" si="14"/>
        <v>0</v>
      </c>
    </row>
    <row r="25" spans="1:12" ht="17.100000000000001" customHeight="1">
      <c r="A25" s="8"/>
      <c r="B25" s="8"/>
      <c r="C25" s="8"/>
      <c r="D25" s="8"/>
      <c r="E25" s="4">
        <v>1</v>
      </c>
      <c r="F25" s="5">
        <v>1</v>
      </c>
      <c r="G25" s="10">
        <v>6</v>
      </c>
      <c r="H25" s="5"/>
      <c r="I25" s="36" t="s">
        <v>23</v>
      </c>
      <c r="J25" s="17">
        <f>'Gider 1 Yıllık'!J25</f>
        <v>0</v>
      </c>
      <c r="K25" s="17">
        <f t="shared" ref="K25:L25" si="15">J25+J25*10/100</f>
        <v>0</v>
      </c>
      <c r="L25" s="17">
        <f t="shared" si="15"/>
        <v>0</v>
      </c>
    </row>
    <row r="26" spans="1:12" ht="17.100000000000001" customHeight="1">
      <c r="A26" s="3"/>
      <c r="B26" s="3"/>
      <c r="C26" s="3"/>
      <c r="D26" s="3"/>
      <c r="E26" s="4">
        <v>1</v>
      </c>
      <c r="F26" s="5">
        <v>1</v>
      </c>
      <c r="G26" s="10">
        <v>6</v>
      </c>
      <c r="H26" s="5">
        <v>1</v>
      </c>
      <c r="I26" s="36" t="s">
        <v>23</v>
      </c>
      <c r="J26" s="17">
        <f>'Gider 1 Yıllık'!J26</f>
        <v>0</v>
      </c>
      <c r="K26" s="17">
        <f t="shared" ref="K26:L26" si="16">J26+J26*10/100</f>
        <v>0</v>
      </c>
      <c r="L26" s="17">
        <f t="shared" si="16"/>
        <v>0</v>
      </c>
    </row>
    <row r="27" spans="1:12" ht="17.100000000000001" customHeight="1">
      <c r="A27" s="3"/>
      <c r="B27" s="3"/>
      <c r="C27" s="3"/>
      <c r="D27" s="3"/>
      <c r="E27" s="4">
        <v>1</v>
      </c>
      <c r="F27" s="5">
        <v>1</v>
      </c>
      <c r="G27" s="10">
        <v>9</v>
      </c>
      <c r="H27" s="5"/>
      <c r="I27" s="36" t="s">
        <v>24</v>
      </c>
      <c r="J27" s="17">
        <f>'Gider 1 Yıllık'!J27</f>
        <v>0</v>
      </c>
      <c r="K27" s="17">
        <f t="shared" ref="K27:L27" si="17">J27+J27*10/100</f>
        <v>0</v>
      </c>
      <c r="L27" s="17">
        <f t="shared" si="17"/>
        <v>0</v>
      </c>
    </row>
    <row r="28" spans="1:12" ht="17.100000000000001" customHeight="1">
      <c r="A28" s="3"/>
      <c r="B28" s="3"/>
      <c r="C28" s="3"/>
      <c r="D28" s="3"/>
      <c r="E28" s="4">
        <v>1</v>
      </c>
      <c r="F28" s="5">
        <v>1</v>
      </c>
      <c r="G28" s="10">
        <v>9</v>
      </c>
      <c r="H28" s="5">
        <v>1</v>
      </c>
      <c r="I28" s="36" t="s">
        <v>24</v>
      </c>
      <c r="J28" s="17">
        <f>'Gider 1 Yıllık'!J28</f>
        <v>0</v>
      </c>
      <c r="K28" s="17">
        <f t="shared" ref="K28:L28" si="18">J28+J28*10/100</f>
        <v>0</v>
      </c>
      <c r="L28" s="17">
        <f t="shared" si="18"/>
        <v>0</v>
      </c>
    </row>
    <row r="29" spans="1:12" ht="17.100000000000001" customHeight="1">
      <c r="A29" s="3"/>
      <c r="B29" s="3"/>
      <c r="C29" s="3"/>
      <c r="D29" s="3"/>
      <c r="E29" s="4">
        <v>1</v>
      </c>
      <c r="F29" s="5">
        <v>2</v>
      </c>
      <c r="G29" s="5"/>
      <c r="H29" s="5"/>
      <c r="I29" s="36" t="s">
        <v>25</v>
      </c>
      <c r="J29" s="17">
        <f>'Gider 1 Yıllık'!J29</f>
        <v>0</v>
      </c>
      <c r="K29" s="17">
        <f t="shared" ref="K29:L29" si="19">J29+J29*10/100</f>
        <v>0</v>
      </c>
      <c r="L29" s="17">
        <f t="shared" si="19"/>
        <v>0</v>
      </c>
    </row>
    <row r="30" spans="1:12" ht="17.100000000000001" customHeight="1">
      <c r="A30" s="3"/>
      <c r="B30" s="3"/>
      <c r="C30" s="3"/>
      <c r="D30" s="3"/>
      <c r="E30" s="4">
        <v>1</v>
      </c>
      <c r="F30" s="5">
        <v>2</v>
      </c>
      <c r="G30" s="5">
        <v>1</v>
      </c>
      <c r="H30" s="5"/>
      <c r="I30" s="36" t="s">
        <v>26</v>
      </c>
      <c r="J30" s="17">
        <f>'Gider 1 Yıllık'!J30</f>
        <v>0</v>
      </c>
      <c r="K30" s="17">
        <f t="shared" ref="K30:L30" si="20">J30+J30*10/100</f>
        <v>0</v>
      </c>
      <c r="L30" s="17">
        <f t="shared" si="20"/>
        <v>0</v>
      </c>
    </row>
    <row r="31" spans="1:12" ht="17.100000000000001" customHeight="1">
      <c r="A31" s="6"/>
      <c r="B31" s="6"/>
      <c r="C31" s="6"/>
      <c r="D31" s="6"/>
      <c r="E31" s="4">
        <v>1</v>
      </c>
      <c r="F31" s="5">
        <v>2</v>
      </c>
      <c r="G31" s="5">
        <v>1</v>
      </c>
      <c r="H31" s="5">
        <v>1</v>
      </c>
      <c r="I31" s="36" t="s">
        <v>27</v>
      </c>
      <c r="J31" s="17">
        <f>'Gider 1 Yıllık'!J31</f>
        <v>0</v>
      </c>
      <c r="K31" s="17">
        <f t="shared" ref="K31:L31" si="21">J31+J31*10/100</f>
        <v>0</v>
      </c>
      <c r="L31" s="17">
        <f t="shared" si="21"/>
        <v>0</v>
      </c>
    </row>
    <row r="32" spans="1:12" ht="17.100000000000001" customHeight="1">
      <c r="A32" s="8"/>
      <c r="B32" s="8"/>
      <c r="C32" s="8"/>
      <c r="D32" s="8"/>
      <c r="E32" s="4">
        <v>1</v>
      </c>
      <c r="F32" s="5">
        <v>2</v>
      </c>
      <c r="G32" s="5">
        <v>1</v>
      </c>
      <c r="H32" s="5">
        <v>2</v>
      </c>
      <c r="I32" s="36" t="s">
        <v>28</v>
      </c>
      <c r="J32" s="17">
        <f>'Gider 1 Yıllık'!J32</f>
        <v>0</v>
      </c>
      <c r="K32" s="17">
        <f t="shared" ref="K32:L32" si="22">J32+J32*10/100</f>
        <v>0</v>
      </c>
      <c r="L32" s="17">
        <f t="shared" si="22"/>
        <v>0</v>
      </c>
    </row>
    <row r="33" spans="1:12" ht="17.100000000000001" customHeight="1">
      <c r="A33" s="3"/>
      <c r="B33" s="3"/>
      <c r="C33" s="3"/>
      <c r="D33" s="3"/>
      <c r="E33" s="4">
        <v>1</v>
      </c>
      <c r="F33" s="5">
        <v>2</v>
      </c>
      <c r="G33" s="5">
        <v>1</v>
      </c>
      <c r="H33" s="5">
        <v>3</v>
      </c>
      <c r="I33" s="36" t="s">
        <v>29</v>
      </c>
      <c r="J33" s="17">
        <f>'Gider 1 Yıllık'!J33</f>
        <v>0</v>
      </c>
      <c r="K33" s="17">
        <f t="shared" ref="K33:L33" si="23">J33+J33*10/100</f>
        <v>0</v>
      </c>
      <c r="L33" s="17">
        <f t="shared" si="23"/>
        <v>0</v>
      </c>
    </row>
    <row r="34" spans="1:12" ht="17.100000000000001" customHeight="1">
      <c r="A34" s="3"/>
      <c r="B34" s="3"/>
      <c r="C34" s="3"/>
      <c r="D34" s="3"/>
      <c r="E34" s="4">
        <v>1</v>
      </c>
      <c r="F34" s="5">
        <v>2</v>
      </c>
      <c r="G34" s="5">
        <v>1</v>
      </c>
      <c r="H34" s="5">
        <v>4</v>
      </c>
      <c r="I34" s="36" t="s">
        <v>30</v>
      </c>
      <c r="J34" s="17">
        <f>'Gider 1 Yıllık'!J34</f>
        <v>0</v>
      </c>
      <c r="K34" s="17">
        <f t="shared" ref="K34:L34" si="24">J34+J34*10/100</f>
        <v>0</v>
      </c>
      <c r="L34" s="17">
        <f t="shared" si="24"/>
        <v>0</v>
      </c>
    </row>
    <row r="35" spans="1:12" ht="17.100000000000001" customHeight="1">
      <c r="A35" s="3"/>
      <c r="B35" s="3"/>
      <c r="C35" s="3"/>
      <c r="D35" s="3"/>
      <c r="E35" s="4">
        <v>1</v>
      </c>
      <c r="F35" s="5">
        <v>2</v>
      </c>
      <c r="G35" s="5">
        <v>1</v>
      </c>
      <c r="H35" s="5">
        <v>5</v>
      </c>
      <c r="I35" s="36" t="s">
        <v>31</v>
      </c>
      <c r="J35" s="17">
        <f>'Gider 1 Yıllık'!J35</f>
        <v>0</v>
      </c>
      <c r="K35" s="17">
        <f t="shared" ref="K35:L35" si="25">J35+J35*10/100</f>
        <v>0</v>
      </c>
      <c r="L35" s="17">
        <f t="shared" si="25"/>
        <v>0</v>
      </c>
    </row>
    <row r="36" spans="1:12" ht="17.100000000000001" customHeight="1">
      <c r="A36" s="3"/>
      <c r="B36" s="3"/>
      <c r="C36" s="3"/>
      <c r="D36" s="3"/>
      <c r="E36" s="4">
        <v>1</v>
      </c>
      <c r="F36" s="5">
        <v>2</v>
      </c>
      <c r="G36" s="5">
        <v>1</v>
      </c>
      <c r="H36" s="5">
        <v>90</v>
      </c>
      <c r="I36" s="36" t="s">
        <v>32</v>
      </c>
      <c r="J36" s="17">
        <f>'Gider 1 Yıllık'!J36</f>
        <v>0</v>
      </c>
      <c r="K36" s="17">
        <f t="shared" ref="K36:L36" si="26">J36+J36*10/100</f>
        <v>0</v>
      </c>
      <c r="L36" s="17">
        <f t="shared" si="26"/>
        <v>0</v>
      </c>
    </row>
    <row r="37" spans="1:12" ht="17.100000000000001" customHeight="1">
      <c r="A37" s="3"/>
      <c r="B37" s="3"/>
      <c r="C37" s="3"/>
      <c r="D37" s="3"/>
      <c r="E37" s="4">
        <v>1</v>
      </c>
      <c r="F37" s="5">
        <v>2</v>
      </c>
      <c r="G37" s="5">
        <v>2</v>
      </c>
      <c r="H37" s="5"/>
      <c r="I37" s="36" t="s">
        <v>16</v>
      </c>
      <c r="J37" s="17">
        <f>'Gider 1 Yıllık'!J37</f>
        <v>0</v>
      </c>
      <c r="K37" s="17">
        <f t="shared" ref="K37:L37" si="27">J37+J37*10/100</f>
        <v>0</v>
      </c>
      <c r="L37" s="17">
        <f t="shared" si="27"/>
        <v>0</v>
      </c>
    </row>
    <row r="38" spans="1:12" ht="17.100000000000001" customHeight="1">
      <c r="A38" s="8"/>
      <c r="B38" s="8"/>
      <c r="C38" s="8"/>
      <c r="D38" s="8"/>
      <c r="E38" s="4">
        <v>1</v>
      </c>
      <c r="F38" s="5">
        <v>2</v>
      </c>
      <c r="G38" s="5">
        <v>2</v>
      </c>
      <c r="H38" s="5">
        <v>1</v>
      </c>
      <c r="I38" s="36" t="s">
        <v>33</v>
      </c>
      <c r="J38" s="17">
        <f>'Gider 1 Yıllık'!J38</f>
        <v>0</v>
      </c>
      <c r="K38" s="17">
        <f t="shared" ref="K38:L38" si="28">J38+J38*10/100</f>
        <v>0</v>
      </c>
      <c r="L38" s="17">
        <f t="shared" si="28"/>
        <v>0</v>
      </c>
    </row>
    <row r="39" spans="1:12" ht="17.100000000000001" customHeight="1">
      <c r="A39" s="6"/>
      <c r="B39" s="6"/>
      <c r="C39" s="6"/>
      <c r="D39" s="6"/>
      <c r="E39" s="4">
        <v>1</v>
      </c>
      <c r="F39" s="5">
        <v>2</v>
      </c>
      <c r="G39" s="5">
        <v>2</v>
      </c>
      <c r="H39" s="5">
        <v>90</v>
      </c>
      <c r="I39" s="36" t="s">
        <v>34</v>
      </c>
      <c r="J39" s="17">
        <f>'Gider 1 Yıllık'!J39</f>
        <v>0</v>
      </c>
      <c r="K39" s="17">
        <f t="shared" ref="K39:L39" si="29">J39+J39*10/100</f>
        <v>0</v>
      </c>
      <c r="L39" s="17">
        <f t="shared" si="29"/>
        <v>0</v>
      </c>
    </row>
    <row r="40" spans="1:12" ht="17.100000000000001" customHeight="1">
      <c r="A40" s="8"/>
      <c r="B40" s="8"/>
      <c r="C40" s="8"/>
      <c r="D40" s="8"/>
      <c r="E40" s="4">
        <v>1</v>
      </c>
      <c r="F40" s="5">
        <v>2</v>
      </c>
      <c r="G40" s="10">
        <v>3</v>
      </c>
      <c r="H40" s="5"/>
      <c r="I40" s="36" t="s">
        <v>17</v>
      </c>
      <c r="J40" s="17">
        <f>'Gider 1 Yıllık'!J40</f>
        <v>0</v>
      </c>
      <c r="K40" s="17">
        <f t="shared" ref="K40:L40" si="30">J40+J40*10/100</f>
        <v>0</v>
      </c>
      <c r="L40" s="17">
        <f t="shared" si="30"/>
        <v>0</v>
      </c>
    </row>
    <row r="41" spans="1:12" ht="17.100000000000001" customHeight="1">
      <c r="A41" s="3"/>
      <c r="B41" s="3"/>
      <c r="C41" s="3"/>
      <c r="D41" s="3"/>
      <c r="E41" s="4">
        <v>1</v>
      </c>
      <c r="F41" s="5">
        <v>2</v>
      </c>
      <c r="G41" s="10">
        <v>3</v>
      </c>
      <c r="H41" s="5">
        <v>1</v>
      </c>
      <c r="I41" s="36" t="s">
        <v>35</v>
      </c>
      <c r="J41" s="17">
        <f>'Gider 1 Yıllık'!J41</f>
        <v>0</v>
      </c>
      <c r="K41" s="17">
        <f t="shared" ref="K41:L41" si="31">J41+J41*10/100</f>
        <v>0</v>
      </c>
      <c r="L41" s="17">
        <f t="shared" si="31"/>
        <v>0</v>
      </c>
    </row>
    <row r="42" spans="1:12" ht="17.100000000000001" customHeight="1">
      <c r="A42" s="3"/>
      <c r="B42" s="3"/>
      <c r="C42" s="3"/>
      <c r="D42" s="3"/>
      <c r="E42" s="4">
        <v>1</v>
      </c>
      <c r="F42" s="5">
        <v>2</v>
      </c>
      <c r="G42" s="10">
        <v>3</v>
      </c>
      <c r="H42" s="5">
        <v>90</v>
      </c>
      <c r="I42" s="36" t="s">
        <v>36</v>
      </c>
      <c r="J42" s="17">
        <f>'Gider 1 Yıllık'!J42</f>
        <v>0</v>
      </c>
      <c r="K42" s="17">
        <f t="shared" ref="K42:L42" si="32">J42+J42*10/100</f>
        <v>0</v>
      </c>
      <c r="L42" s="17">
        <f t="shared" si="32"/>
        <v>0</v>
      </c>
    </row>
    <row r="43" spans="1:12" ht="17.100000000000001" customHeight="1">
      <c r="A43" s="14"/>
      <c r="B43" s="14"/>
      <c r="C43" s="14"/>
      <c r="D43" s="14"/>
      <c r="E43" s="4">
        <v>1</v>
      </c>
      <c r="F43" s="5">
        <v>2</v>
      </c>
      <c r="G43" s="10">
        <v>4</v>
      </c>
      <c r="H43" s="5"/>
      <c r="I43" s="36" t="s">
        <v>18</v>
      </c>
      <c r="J43" s="17">
        <f>'Gider 1 Yıllık'!J43</f>
        <v>0</v>
      </c>
      <c r="K43" s="17">
        <f t="shared" ref="K43:L43" si="33">J43+J43*10/100</f>
        <v>0</v>
      </c>
      <c r="L43" s="17">
        <f t="shared" si="33"/>
        <v>0</v>
      </c>
    </row>
    <row r="44" spans="1:12" ht="17.100000000000001" customHeight="1">
      <c r="A44" s="14"/>
      <c r="B44" s="14"/>
      <c r="C44" s="14"/>
      <c r="D44" s="14"/>
      <c r="E44" s="4">
        <v>1</v>
      </c>
      <c r="F44" s="5">
        <v>2</v>
      </c>
      <c r="G44" s="10">
        <v>4</v>
      </c>
      <c r="H44" s="5">
        <v>1</v>
      </c>
      <c r="I44" s="36" t="s">
        <v>37</v>
      </c>
      <c r="J44" s="17">
        <f>'Gider 1 Yıllık'!J44</f>
        <v>0</v>
      </c>
      <c r="K44" s="17">
        <f t="shared" ref="K44:L44" si="34">J44+J44*10/100</f>
        <v>0</v>
      </c>
      <c r="L44" s="17">
        <f t="shared" si="34"/>
        <v>0</v>
      </c>
    </row>
    <row r="45" spans="1:12" ht="17.100000000000001" customHeight="1">
      <c r="A45" s="14"/>
      <c r="B45" s="14"/>
      <c r="C45" s="14"/>
      <c r="D45" s="14"/>
      <c r="E45" s="4">
        <v>1</v>
      </c>
      <c r="F45" s="5">
        <v>2</v>
      </c>
      <c r="G45" s="10">
        <v>4</v>
      </c>
      <c r="H45" s="5">
        <v>2</v>
      </c>
      <c r="I45" s="36" t="s">
        <v>38</v>
      </c>
      <c r="J45" s="17">
        <f>'Gider 1 Yıllık'!J45</f>
        <v>0</v>
      </c>
      <c r="K45" s="17">
        <f t="shared" ref="K45:L45" si="35">J45+J45*10/100</f>
        <v>0</v>
      </c>
      <c r="L45" s="17">
        <f t="shared" si="35"/>
        <v>0</v>
      </c>
    </row>
    <row r="46" spans="1:12" ht="17.100000000000001" customHeight="1">
      <c r="A46" s="14"/>
      <c r="B46" s="14"/>
      <c r="C46" s="14"/>
      <c r="D46" s="14"/>
      <c r="E46" s="4">
        <v>1</v>
      </c>
      <c r="F46" s="5">
        <v>2</v>
      </c>
      <c r="G46" s="10">
        <v>4</v>
      </c>
      <c r="H46" s="5">
        <v>3</v>
      </c>
      <c r="I46" s="36" t="s">
        <v>39</v>
      </c>
      <c r="J46" s="17">
        <f>'Gider 1 Yıllık'!J46</f>
        <v>0</v>
      </c>
      <c r="K46" s="17">
        <f t="shared" ref="K46:L46" si="36">J46+J46*10/100</f>
        <v>0</v>
      </c>
      <c r="L46" s="17">
        <f t="shared" si="36"/>
        <v>0</v>
      </c>
    </row>
    <row r="47" spans="1:12" ht="17.100000000000001" customHeight="1">
      <c r="A47" s="14"/>
      <c r="B47" s="14"/>
      <c r="C47" s="14"/>
      <c r="D47" s="14"/>
      <c r="E47" s="4">
        <v>1</v>
      </c>
      <c r="F47" s="5">
        <v>2</v>
      </c>
      <c r="G47" s="10">
        <v>4</v>
      </c>
      <c r="H47" s="5">
        <v>4</v>
      </c>
      <c r="I47" s="36" t="s">
        <v>40</v>
      </c>
      <c r="J47" s="17">
        <f>'Gider 1 Yıllık'!J47</f>
        <v>0</v>
      </c>
      <c r="K47" s="17">
        <f t="shared" ref="K47:L47" si="37">J47+J47*10/100</f>
        <v>0</v>
      </c>
      <c r="L47" s="17">
        <f t="shared" si="37"/>
        <v>0</v>
      </c>
    </row>
    <row r="48" spans="1:12" ht="17.100000000000001" customHeight="1">
      <c r="A48" s="16"/>
      <c r="B48" s="16"/>
      <c r="C48" s="16"/>
      <c r="D48" s="16"/>
      <c r="E48" s="4">
        <v>1</v>
      </c>
      <c r="F48" s="5">
        <v>2</v>
      </c>
      <c r="G48" s="10">
        <v>4</v>
      </c>
      <c r="H48" s="5">
        <v>5</v>
      </c>
      <c r="I48" s="36" t="s">
        <v>41</v>
      </c>
      <c r="J48" s="17">
        <f>'Gider 1 Yıllık'!J48</f>
        <v>0</v>
      </c>
      <c r="K48" s="17">
        <f t="shared" ref="K48:L48" si="38">J48+J48*10/100</f>
        <v>0</v>
      </c>
      <c r="L48" s="17">
        <f t="shared" si="38"/>
        <v>0</v>
      </c>
    </row>
    <row r="49" spans="1:12" ht="17.100000000000001" customHeight="1">
      <c r="A49" s="16"/>
      <c r="B49" s="16"/>
      <c r="C49" s="16"/>
      <c r="D49" s="16"/>
      <c r="E49" s="4">
        <v>1</v>
      </c>
      <c r="F49" s="5">
        <v>2</v>
      </c>
      <c r="G49" s="10">
        <v>4</v>
      </c>
      <c r="H49" s="5">
        <v>90</v>
      </c>
      <c r="I49" s="36" t="s">
        <v>42</v>
      </c>
      <c r="J49" s="17">
        <f>'Gider 1 Yıllık'!J49</f>
        <v>0</v>
      </c>
      <c r="K49" s="17">
        <f t="shared" ref="K49:L49" si="39">J49+J49*10/100</f>
        <v>0</v>
      </c>
      <c r="L49" s="17">
        <f t="shared" si="39"/>
        <v>0</v>
      </c>
    </row>
    <row r="50" spans="1:12" ht="17.100000000000001" customHeight="1">
      <c r="A50" s="16"/>
      <c r="B50" s="16"/>
      <c r="C50" s="16"/>
      <c r="D50" s="16"/>
      <c r="E50" s="4">
        <v>1</v>
      </c>
      <c r="F50" s="5">
        <v>2</v>
      </c>
      <c r="G50" s="10">
        <v>5</v>
      </c>
      <c r="H50" s="5"/>
      <c r="I50" s="36" t="s">
        <v>19</v>
      </c>
      <c r="J50" s="17">
        <f>'Gider 1 Yıllık'!J50</f>
        <v>0</v>
      </c>
      <c r="K50" s="17">
        <f t="shared" ref="K50:L50" si="40">J50+J50*10/100</f>
        <v>0</v>
      </c>
      <c r="L50" s="17">
        <f t="shared" si="40"/>
        <v>0</v>
      </c>
    </row>
    <row r="51" spans="1:12" ht="17.100000000000001" customHeight="1">
      <c r="A51" s="14"/>
      <c r="B51" s="14"/>
      <c r="C51" s="14"/>
      <c r="D51" s="14"/>
      <c r="E51" s="4">
        <v>1</v>
      </c>
      <c r="F51" s="5">
        <v>2</v>
      </c>
      <c r="G51" s="10">
        <v>5</v>
      </c>
      <c r="H51" s="5">
        <v>1</v>
      </c>
      <c r="I51" s="36" t="s">
        <v>43</v>
      </c>
      <c r="J51" s="17">
        <f>'Gider 1 Yıllık'!J51</f>
        <v>0</v>
      </c>
      <c r="K51" s="17">
        <f t="shared" ref="K51:L51" si="41">J51+J51*10/100</f>
        <v>0</v>
      </c>
      <c r="L51" s="17">
        <f t="shared" si="41"/>
        <v>0</v>
      </c>
    </row>
    <row r="52" spans="1:12" ht="17.100000000000001" customHeight="1">
      <c r="A52" s="14"/>
      <c r="B52" s="14"/>
      <c r="C52" s="14"/>
      <c r="D52" s="14"/>
      <c r="E52" s="4">
        <v>1</v>
      </c>
      <c r="F52" s="5">
        <v>2</v>
      </c>
      <c r="G52" s="10">
        <v>5</v>
      </c>
      <c r="H52" s="5">
        <v>90</v>
      </c>
      <c r="I52" s="36" t="s">
        <v>44</v>
      </c>
      <c r="J52" s="17">
        <f>'Gider 1 Yıllık'!J52</f>
        <v>0</v>
      </c>
      <c r="K52" s="17">
        <f t="shared" ref="K52:L52" si="42">J52+J52*10/100</f>
        <v>0</v>
      </c>
      <c r="L52" s="17">
        <f t="shared" si="42"/>
        <v>0</v>
      </c>
    </row>
    <row r="53" spans="1:12" ht="17.100000000000001" customHeight="1">
      <c r="A53" s="14"/>
      <c r="B53" s="14"/>
      <c r="C53" s="14"/>
      <c r="D53" s="14"/>
      <c r="E53" s="4">
        <v>1</v>
      </c>
      <c r="F53" s="5">
        <v>2</v>
      </c>
      <c r="G53" s="10">
        <v>6</v>
      </c>
      <c r="H53" s="5"/>
      <c r="I53" s="36" t="s">
        <v>23</v>
      </c>
      <c r="J53" s="17">
        <f>'Gider 1 Yıllık'!J53</f>
        <v>0</v>
      </c>
      <c r="K53" s="17">
        <f t="shared" ref="K53:L53" si="43">J53+J53*10/100</f>
        <v>0</v>
      </c>
      <c r="L53" s="17">
        <f t="shared" si="43"/>
        <v>0</v>
      </c>
    </row>
    <row r="54" spans="1:12" ht="17.100000000000001" customHeight="1">
      <c r="A54" s="14"/>
      <c r="B54" s="14"/>
      <c r="C54" s="14"/>
      <c r="D54" s="14"/>
      <c r="E54" s="4">
        <v>1</v>
      </c>
      <c r="F54" s="5">
        <v>2</v>
      </c>
      <c r="G54" s="10">
        <v>6</v>
      </c>
      <c r="H54" s="5">
        <v>1</v>
      </c>
      <c r="I54" s="36" t="s">
        <v>45</v>
      </c>
      <c r="J54" s="17">
        <f>'Gider 1 Yıllık'!J54</f>
        <v>0</v>
      </c>
      <c r="K54" s="17">
        <f t="shared" ref="K54:L54" si="44">J54+J54*10/100</f>
        <v>0</v>
      </c>
      <c r="L54" s="17">
        <f t="shared" si="44"/>
        <v>0</v>
      </c>
    </row>
    <row r="55" spans="1:12" ht="17.100000000000001" customHeight="1">
      <c r="A55" s="14"/>
      <c r="B55" s="14"/>
      <c r="C55" s="14"/>
      <c r="D55" s="14"/>
      <c r="E55" s="4">
        <v>1</v>
      </c>
      <c r="F55" s="5">
        <v>2</v>
      </c>
      <c r="G55" s="10">
        <v>6</v>
      </c>
      <c r="H55" s="5">
        <v>90</v>
      </c>
      <c r="I55" s="36" t="s">
        <v>46</v>
      </c>
      <c r="J55" s="17">
        <f>'Gider 1 Yıllık'!J55</f>
        <v>0</v>
      </c>
      <c r="K55" s="17">
        <f t="shared" ref="K55:L55" si="45">J55+J55*10/100</f>
        <v>0</v>
      </c>
      <c r="L55" s="17">
        <f t="shared" si="45"/>
        <v>0</v>
      </c>
    </row>
    <row r="56" spans="1:12" ht="17.100000000000001" customHeight="1">
      <c r="A56" s="14"/>
      <c r="B56" s="14"/>
      <c r="C56" s="14"/>
      <c r="D56" s="14"/>
      <c r="E56" s="4">
        <v>1</v>
      </c>
      <c r="F56" s="5">
        <v>2</v>
      </c>
      <c r="G56" s="10">
        <v>9</v>
      </c>
      <c r="H56" s="5"/>
      <c r="I56" s="36" t="s">
        <v>47</v>
      </c>
      <c r="J56" s="17">
        <f>'Gider 1 Yıllık'!J56</f>
        <v>0</v>
      </c>
      <c r="K56" s="17">
        <f t="shared" ref="K56:L56" si="46">J56+J56*10/100</f>
        <v>0</v>
      </c>
      <c r="L56" s="17">
        <f t="shared" si="46"/>
        <v>0</v>
      </c>
    </row>
    <row r="57" spans="1:12" ht="17.100000000000001" customHeight="1">
      <c r="A57" s="14"/>
      <c r="B57" s="14"/>
      <c r="C57" s="14"/>
      <c r="D57" s="14"/>
      <c r="E57" s="4">
        <v>1</v>
      </c>
      <c r="F57" s="5">
        <v>2</v>
      </c>
      <c r="G57" s="10">
        <v>9</v>
      </c>
      <c r="H57" s="5">
        <v>1</v>
      </c>
      <c r="I57" s="36" t="s">
        <v>48</v>
      </c>
      <c r="J57" s="17">
        <f>'Gider 1 Yıllık'!J57</f>
        <v>0</v>
      </c>
      <c r="K57" s="17">
        <f t="shared" ref="K57:L57" si="47">J57+J57*10/100</f>
        <v>0</v>
      </c>
      <c r="L57" s="17">
        <f t="shared" si="47"/>
        <v>0</v>
      </c>
    </row>
    <row r="58" spans="1:12" ht="17.100000000000001" customHeight="1">
      <c r="A58" s="14"/>
      <c r="B58" s="14"/>
      <c r="C58" s="14"/>
      <c r="D58" s="14"/>
      <c r="E58" s="4">
        <v>1</v>
      </c>
      <c r="F58" s="5">
        <v>2</v>
      </c>
      <c r="G58" s="10">
        <v>9</v>
      </c>
      <c r="H58" s="5">
        <v>90</v>
      </c>
      <c r="I58" s="36" t="s">
        <v>49</v>
      </c>
      <c r="J58" s="17">
        <f>'Gider 1 Yıllık'!J58</f>
        <v>0</v>
      </c>
      <c r="K58" s="17">
        <f t="shared" ref="K58:L58" si="48">J58+J58*10/100</f>
        <v>0</v>
      </c>
      <c r="L58" s="17">
        <f t="shared" si="48"/>
        <v>0</v>
      </c>
    </row>
    <row r="59" spans="1:12" ht="17.100000000000001" customHeight="1">
      <c r="A59" s="14"/>
      <c r="B59" s="14"/>
      <c r="C59" s="14"/>
      <c r="D59" s="14"/>
      <c r="E59" s="4">
        <v>1</v>
      </c>
      <c r="F59" s="10">
        <v>3</v>
      </c>
      <c r="G59" s="5"/>
      <c r="H59" s="5"/>
      <c r="I59" s="36" t="s">
        <v>50</v>
      </c>
      <c r="J59" s="17">
        <f>'Gider 1 Yıllık'!J59</f>
        <v>0</v>
      </c>
      <c r="K59" s="17">
        <f t="shared" ref="K59:L59" si="49">J59+J59*10/100</f>
        <v>0</v>
      </c>
      <c r="L59" s="17">
        <f t="shared" si="49"/>
        <v>0</v>
      </c>
    </row>
    <row r="60" spans="1:12" ht="17.100000000000001" customHeight="1">
      <c r="A60" s="14"/>
      <c r="B60" s="14"/>
      <c r="C60" s="14"/>
      <c r="D60" s="14"/>
      <c r="E60" s="4">
        <v>1</v>
      </c>
      <c r="F60" s="10">
        <v>3</v>
      </c>
      <c r="G60" s="5">
        <v>1</v>
      </c>
      <c r="H60" s="5"/>
      <c r="I60" s="36" t="s">
        <v>51</v>
      </c>
      <c r="J60" s="17">
        <f>'Gider 1 Yıllık'!J60</f>
        <v>0</v>
      </c>
      <c r="K60" s="17">
        <f t="shared" ref="K60:L60" si="50">J60+J60*10/100</f>
        <v>0</v>
      </c>
      <c r="L60" s="17">
        <f t="shared" si="50"/>
        <v>0</v>
      </c>
    </row>
    <row r="61" spans="1:12" ht="17.100000000000001" customHeight="1">
      <c r="A61" s="14"/>
      <c r="B61" s="14"/>
      <c r="C61" s="14"/>
      <c r="D61" s="14"/>
      <c r="E61" s="4">
        <v>1</v>
      </c>
      <c r="F61" s="10">
        <v>3</v>
      </c>
      <c r="G61" s="5">
        <v>1</v>
      </c>
      <c r="H61" s="5">
        <v>1</v>
      </c>
      <c r="I61" s="36" t="s">
        <v>52</v>
      </c>
      <c r="J61" s="17">
        <f>'Gider 1 Yıllık'!J61</f>
        <v>0</v>
      </c>
      <c r="K61" s="17">
        <f t="shared" ref="K61:L61" si="51">J61+J61*10/100</f>
        <v>0</v>
      </c>
      <c r="L61" s="17">
        <f t="shared" si="51"/>
        <v>0</v>
      </c>
    </row>
    <row r="62" spans="1:12" ht="17.100000000000001" customHeight="1">
      <c r="A62" s="14"/>
      <c r="B62" s="14"/>
      <c r="C62" s="14"/>
      <c r="D62" s="14"/>
      <c r="E62" s="4">
        <v>1</v>
      </c>
      <c r="F62" s="10">
        <v>3</v>
      </c>
      <c r="G62" s="5">
        <v>1</v>
      </c>
      <c r="H62" s="5">
        <v>2</v>
      </c>
      <c r="I62" s="36" t="s">
        <v>53</v>
      </c>
      <c r="J62" s="17">
        <f>'Gider 1 Yıllık'!J62</f>
        <v>0</v>
      </c>
      <c r="K62" s="17">
        <f t="shared" ref="K62:L62" si="52">J62+J62*10/100</f>
        <v>0</v>
      </c>
      <c r="L62" s="17">
        <f t="shared" si="52"/>
        <v>0</v>
      </c>
    </row>
    <row r="63" spans="1:12" ht="17.100000000000001" customHeight="1">
      <c r="A63" s="14"/>
      <c r="B63" s="14"/>
      <c r="C63" s="14"/>
      <c r="D63" s="14"/>
      <c r="E63" s="4">
        <v>1</v>
      </c>
      <c r="F63" s="10">
        <v>3</v>
      </c>
      <c r="G63" s="5">
        <v>1</v>
      </c>
      <c r="H63" s="5">
        <v>3</v>
      </c>
      <c r="I63" s="36" t="s">
        <v>54</v>
      </c>
      <c r="J63" s="17">
        <f>'Gider 1 Yıllık'!J63</f>
        <v>0</v>
      </c>
      <c r="K63" s="17">
        <f t="shared" ref="K63:L63" si="53">J63+J63*10/100</f>
        <v>0</v>
      </c>
      <c r="L63" s="17">
        <f t="shared" si="53"/>
        <v>0</v>
      </c>
    </row>
    <row r="64" spans="1:12" ht="17.100000000000001" customHeight="1">
      <c r="A64" s="14"/>
      <c r="B64" s="14"/>
      <c r="C64" s="14"/>
      <c r="D64" s="14"/>
      <c r="E64" s="4">
        <v>1</v>
      </c>
      <c r="F64" s="10">
        <v>3</v>
      </c>
      <c r="G64" s="5">
        <v>2</v>
      </c>
      <c r="H64" s="5"/>
      <c r="I64" s="36" t="s">
        <v>55</v>
      </c>
      <c r="J64" s="17">
        <f>'Gider 1 Yıllık'!J64</f>
        <v>0</v>
      </c>
      <c r="K64" s="17">
        <f t="shared" ref="K64:L64" si="54">J64+J64*10/100</f>
        <v>0</v>
      </c>
      <c r="L64" s="17">
        <f t="shared" si="54"/>
        <v>0</v>
      </c>
    </row>
    <row r="65" spans="1:12" ht="17.100000000000001" customHeight="1">
      <c r="A65" s="14"/>
      <c r="B65" s="14"/>
      <c r="C65" s="14"/>
      <c r="D65" s="14"/>
      <c r="E65" s="4">
        <v>1</v>
      </c>
      <c r="F65" s="10">
        <v>3</v>
      </c>
      <c r="G65" s="5">
        <v>2</v>
      </c>
      <c r="H65" s="5">
        <v>1</v>
      </c>
      <c r="I65" s="36" t="s">
        <v>56</v>
      </c>
      <c r="J65" s="17">
        <f>'Gider 1 Yıllık'!J65</f>
        <v>0</v>
      </c>
      <c r="K65" s="17">
        <f t="shared" ref="K65:L65" si="55">J65+J65*10/100</f>
        <v>0</v>
      </c>
      <c r="L65" s="17">
        <f t="shared" si="55"/>
        <v>0</v>
      </c>
    </row>
    <row r="66" spans="1:12" ht="17.100000000000001" customHeight="1">
      <c r="A66" s="14"/>
      <c r="B66" s="14"/>
      <c r="C66" s="14"/>
      <c r="D66" s="14"/>
      <c r="E66" s="4">
        <v>1</v>
      </c>
      <c r="F66" s="10">
        <v>3</v>
      </c>
      <c r="G66" s="5">
        <v>2</v>
      </c>
      <c r="H66" s="5">
        <v>2</v>
      </c>
      <c r="I66" s="36" t="s">
        <v>57</v>
      </c>
      <c r="J66" s="17">
        <f>'Gider 1 Yıllık'!J66</f>
        <v>0</v>
      </c>
      <c r="K66" s="17">
        <f t="shared" ref="K66:L66" si="56">J66+J66*10/100</f>
        <v>0</v>
      </c>
      <c r="L66" s="17">
        <f t="shared" si="56"/>
        <v>0</v>
      </c>
    </row>
    <row r="67" spans="1:12" ht="17.100000000000001" customHeight="1">
      <c r="A67" s="14"/>
      <c r="B67" s="14"/>
      <c r="C67" s="14"/>
      <c r="D67" s="14"/>
      <c r="E67" s="4">
        <v>1</v>
      </c>
      <c r="F67" s="10">
        <v>3</v>
      </c>
      <c r="G67" s="5">
        <v>2</v>
      </c>
      <c r="H67" s="5">
        <v>3</v>
      </c>
      <c r="I67" s="36" t="s">
        <v>58</v>
      </c>
      <c r="J67" s="17">
        <f>'Gider 1 Yıllık'!J67</f>
        <v>0</v>
      </c>
      <c r="K67" s="17">
        <f t="shared" ref="K67:L67" si="57">J67+J67*10/100</f>
        <v>0</v>
      </c>
      <c r="L67" s="17">
        <f t="shared" si="57"/>
        <v>0</v>
      </c>
    </row>
    <row r="68" spans="1:12" ht="17.100000000000001" customHeight="1">
      <c r="A68" s="14"/>
      <c r="B68" s="14"/>
      <c r="C68" s="14"/>
      <c r="D68" s="14"/>
      <c r="E68" s="4">
        <v>1</v>
      </c>
      <c r="F68" s="10">
        <v>3</v>
      </c>
      <c r="G68" s="10">
        <v>3</v>
      </c>
      <c r="H68" s="5"/>
      <c r="I68" s="36" t="s">
        <v>59</v>
      </c>
      <c r="J68" s="17">
        <f>'Gider 1 Yıllık'!J68</f>
        <v>0</v>
      </c>
      <c r="K68" s="17">
        <f t="shared" ref="K68:L68" si="58">J68+J68*10/100</f>
        <v>0</v>
      </c>
      <c r="L68" s="17">
        <f t="shared" si="58"/>
        <v>0</v>
      </c>
    </row>
    <row r="69" spans="1:12" ht="17.100000000000001" customHeight="1">
      <c r="A69" s="14"/>
      <c r="B69" s="14"/>
      <c r="C69" s="14"/>
      <c r="D69" s="14"/>
      <c r="E69" s="4">
        <v>1</v>
      </c>
      <c r="F69" s="10">
        <v>3</v>
      </c>
      <c r="G69" s="10">
        <v>3</v>
      </c>
      <c r="H69" s="5">
        <v>1</v>
      </c>
      <c r="I69" s="36" t="s">
        <v>60</v>
      </c>
      <c r="J69" s="17">
        <f>'Gider 1 Yıllık'!J69</f>
        <v>0</v>
      </c>
      <c r="K69" s="17">
        <f t="shared" ref="K69:L69" si="59">J69+J69*10/100</f>
        <v>0</v>
      </c>
      <c r="L69" s="17">
        <f t="shared" si="59"/>
        <v>0</v>
      </c>
    </row>
    <row r="70" spans="1:12" ht="17.100000000000001" customHeight="1">
      <c r="A70" s="14"/>
      <c r="B70" s="14"/>
      <c r="C70" s="14"/>
      <c r="D70" s="14"/>
      <c r="E70" s="4">
        <v>1</v>
      </c>
      <c r="F70" s="10">
        <v>3</v>
      </c>
      <c r="G70" s="10">
        <v>3</v>
      </c>
      <c r="H70" s="5">
        <v>2</v>
      </c>
      <c r="I70" s="36" t="s">
        <v>61</v>
      </c>
      <c r="J70" s="17">
        <f>'Gider 1 Yıllık'!J70</f>
        <v>0</v>
      </c>
      <c r="K70" s="17">
        <f t="shared" ref="K70:L70" si="60">J70+J70*10/100</f>
        <v>0</v>
      </c>
      <c r="L70" s="17">
        <f t="shared" si="60"/>
        <v>0</v>
      </c>
    </row>
    <row r="71" spans="1:12" ht="17.100000000000001" customHeight="1">
      <c r="A71" s="14"/>
      <c r="B71" s="14"/>
      <c r="C71" s="14"/>
      <c r="D71" s="14"/>
      <c r="E71" s="4">
        <v>1</v>
      </c>
      <c r="F71" s="10">
        <v>3</v>
      </c>
      <c r="G71" s="10">
        <v>3</v>
      </c>
      <c r="H71" s="5">
        <v>3</v>
      </c>
      <c r="I71" s="36" t="s">
        <v>62</v>
      </c>
      <c r="J71" s="17">
        <f>'Gider 1 Yıllık'!J71</f>
        <v>0</v>
      </c>
      <c r="K71" s="17">
        <f t="shared" ref="K71:L71" si="61">J71+J71*10/100</f>
        <v>0</v>
      </c>
      <c r="L71" s="17">
        <f t="shared" si="61"/>
        <v>0</v>
      </c>
    </row>
    <row r="72" spans="1:12" ht="17.100000000000001" customHeight="1">
      <c r="A72" s="14"/>
      <c r="B72" s="14"/>
      <c r="C72" s="14"/>
      <c r="D72" s="14"/>
      <c r="E72" s="4">
        <v>1</v>
      </c>
      <c r="F72" s="10">
        <v>3</v>
      </c>
      <c r="G72" s="10">
        <v>4</v>
      </c>
      <c r="H72" s="5"/>
      <c r="I72" s="36" t="s">
        <v>63</v>
      </c>
      <c r="J72" s="17">
        <f>'Gider 1 Yıllık'!J72</f>
        <v>0</v>
      </c>
      <c r="K72" s="17">
        <f t="shared" ref="K72:L72" si="62">J72+J72*10/100</f>
        <v>0</v>
      </c>
      <c r="L72" s="17">
        <f t="shared" si="62"/>
        <v>0</v>
      </c>
    </row>
    <row r="73" spans="1:12" ht="17.100000000000001" customHeight="1">
      <c r="A73" s="14"/>
      <c r="B73" s="14"/>
      <c r="C73" s="14"/>
      <c r="D73" s="14"/>
      <c r="E73" s="4">
        <v>1</v>
      </c>
      <c r="F73" s="10">
        <v>3</v>
      </c>
      <c r="G73" s="10">
        <v>4</v>
      </c>
      <c r="H73" s="5">
        <v>1</v>
      </c>
      <c r="I73" s="36" t="s">
        <v>64</v>
      </c>
      <c r="J73" s="17">
        <f>'Gider 1 Yıllık'!J73</f>
        <v>0</v>
      </c>
      <c r="K73" s="17">
        <f t="shared" ref="K73:L73" si="63">J73+J73*10/100</f>
        <v>0</v>
      </c>
      <c r="L73" s="17">
        <f t="shared" si="63"/>
        <v>0</v>
      </c>
    </row>
    <row r="74" spans="1:12" ht="17.100000000000001" customHeight="1">
      <c r="A74" s="14"/>
      <c r="B74" s="14"/>
      <c r="C74" s="14"/>
      <c r="D74" s="14"/>
      <c r="E74" s="4">
        <v>1</v>
      </c>
      <c r="F74" s="10">
        <v>3</v>
      </c>
      <c r="G74" s="10">
        <v>4</v>
      </c>
      <c r="H74" s="5">
        <v>3</v>
      </c>
      <c r="I74" s="36" t="s">
        <v>65</v>
      </c>
      <c r="J74" s="17">
        <f>'Gider 1 Yıllık'!J74</f>
        <v>0</v>
      </c>
      <c r="K74" s="17">
        <f t="shared" ref="K74:L74" si="64">J74+J74*10/100</f>
        <v>0</v>
      </c>
      <c r="L74" s="17">
        <f t="shared" si="64"/>
        <v>0</v>
      </c>
    </row>
    <row r="75" spans="1:12" ht="17.100000000000001" customHeight="1">
      <c r="A75" s="14"/>
      <c r="B75" s="14"/>
      <c r="C75" s="14"/>
      <c r="D75" s="14"/>
      <c r="E75" s="4">
        <v>1</v>
      </c>
      <c r="F75" s="10">
        <v>3</v>
      </c>
      <c r="G75" s="10">
        <v>5</v>
      </c>
      <c r="H75" s="5"/>
      <c r="I75" s="36" t="s">
        <v>66</v>
      </c>
      <c r="J75" s="17">
        <f>'Gider 1 Yıllık'!J75</f>
        <v>0</v>
      </c>
      <c r="K75" s="17">
        <f t="shared" ref="K75:L75" si="65">J75+J75*10/100</f>
        <v>0</v>
      </c>
      <c r="L75" s="17">
        <f t="shared" si="65"/>
        <v>0</v>
      </c>
    </row>
    <row r="76" spans="1:12" ht="17.100000000000001" customHeight="1">
      <c r="A76" s="14"/>
      <c r="B76" s="14"/>
      <c r="C76" s="14"/>
      <c r="D76" s="14"/>
      <c r="E76" s="4">
        <v>1</v>
      </c>
      <c r="F76" s="10">
        <v>3</v>
      </c>
      <c r="G76" s="10">
        <v>5</v>
      </c>
      <c r="H76" s="5">
        <v>1</v>
      </c>
      <c r="I76" s="36" t="s">
        <v>67</v>
      </c>
      <c r="J76" s="17">
        <f>'Gider 1 Yıllık'!J76</f>
        <v>0</v>
      </c>
      <c r="K76" s="17">
        <f t="shared" ref="K76:L76" si="66">J76+J76*10/100</f>
        <v>0</v>
      </c>
      <c r="L76" s="17">
        <f t="shared" si="66"/>
        <v>0</v>
      </c>
    </row>
    <row r="77" spans="1:12" ht="17.100000000000001" customHeight="1">
      <c r="A77" s="14"/>
      <c r="B77" s="14"/>
      <c r="C77" s="14"/>
      <c r="D77" s="14"/>
      <c r="E77" s="4">
        <v>1</v>
      </c>
      <c r="F77" s="10">
        <v>3</v>
      </c>
      <c r="G77" s="10">
        <v>5</v>
      </c>
      <c r="H77" s="5">
        <v>2</v>
      </c>
      <c r="I77" s="36" t="s">
        <v>68</v>
      </c>
      <c r="J77" s="17">
        <f>'Gider 1 Yıllık'!J77</f>
        <v>0</v>
      </c>
      <c r="K77" s="17">
        <f t="shared" ref="K77:L77" si="67">J77+J77*10/100</f>
        <v>0</v>
      </c>
      <c r="L77" s="17">
        <f t="shared" si="67"/>
        <v>0</v>
      </c>
    </row>
    <row r="78" spans="1:12" ht="17.100000000000001" customHeight="1">
      <c r="A78" s="14"/>
      <c r="B78" s="14"/>
      <c r="C78" s="14"/>
      <c r="D78" s="14"/>
      <c r="E78" s="4">
        <v>1</v>
      </c>
      <c r="F78" s="10">
        <v>3</v>
      </c>
      <c r="G78" s="10">
        <v>5</v>
      </c>
      <c r="H78" s="5">
        <v>3</v>
      </c>
      <c r="I78" s="36" t="s">
        <v>69</v>
      </c>
      <c r="J78" s="17">
        <f>'Gider 1 Yıllık'!J78</f>
        <v>0</v>
      </c>
      <c r="K78" s="17">
        <f t="shared" ref="K78:L78" si="68">J78+J78*10/100</f>
        <v>0</v>
      </c>
      <c r="L78" s="17">
        <f t="shared" si="68"/>
        <v>0</v>
      </c>
    </row>
    <row r="79" spans="1:12" ht="17.100000000000001" customHeight="1">
      <c r="A79" s="14"/>
      <c r="B79" s="14"/>
      <c r="C79" s="14"/>
      <c r="D79" s="14"/>
      <c r="E79" s="4">
        <v>1</v>
      </c>
      <c r="F79" s="10">
        <v>3</v>
      </c>
      <c r="G79" s="10">
        <v>9</v>
      </c>
      <c r="H79" s="5"/>
      <c r="I79" s="36" t="s">
        <v>70</v>
      </c>
      <c r="J79" s="17">
        <f>'Gider 1 Yıllık'!J79</f>
        <v>0</v>
      </c>
      <c r="K79" s="17">
        <f t="shared" ref="K79:L79" si="69">J79+J79*10/100</f>
        <v>0</v>
      </c>
      <c r="L79" s="17">
        <f t="shared" si="69"/>
        <v>0</v>
      </c>
    </row>
    <row r="80" spans="1:12" ht="17.100000000000001" customHeight="1">
      <c r="A80" s="14"/>
      <c r="B80" s="14"/>
      <c r="C80" s="14"/>
      <c r="D80" s="14"/>
      <c r="E80" s="4">
        <v>1</v>
      </c>
      <c r="F80" s="10">
        <v>3</v>
      </c>
      <c r="G80" s="10">
        <v>9</v>
      </c>
      <c r="H80" s="5">
        <v>1</v>
      </c>
      <c r="I80" s="36" t="s">
        <v>71</v>
      </c>
      <c r="J80" s="17">
        <f>'Gider 1 Yıllık'!J80</f>
        <v>0</v>
      </c>
      <c r="K80" s="17">
        <f t="shared" ref="K80:L80" si="70">J80+J80*10/100</f>
        <v>0</v>
      </c>
      <c r="L80" s="17">
        <f t="shared" si="70"/>
        <v>0</v>
      </c>
    </row>
    <row r="81" spans="1:12" ht="17.100000000000001" customHeight="1">
      <c r="A81" s="14"/>
      <c r="B81" s="14"/>
      <c r="C81" s="14"/>
      <c r="D81" s="14"/>
      <c r="E81" s="4">
        <v>1</v>
      </c>
      <c r="F81" s="10">
        <v>3</v>
      </c>
      <c r="G81" s="10">
        <v>9</v>
      </c>
      <c r="H81" s="5">
        <v>2</v>
      </c>
      <c r="I81" s="36" t="s">
        <v>72</v>
      </c>
      <c r="J81" s="17">
        <f>'Gider 1 Yıllık'!J81</f>
        <v>0</v>
      </c>
      <c r="K81" s="17">
        <f t="shared" ref="K81:L81" si="71">J81+J81*10/100</f>
        <v>0</v>
      </c>
      <c r="L81" s="17">
        <f t="shared" si="71"/>
        <v>0</v>
      </c>
    </row>
    <row r="82" spans="1:12" ht="17.100000000000001" customHeight="1">
      <c r="A82" s="14"/>
      <c r="B82" s="14"/>
      <c r="C82" s="14"/>
      <c r="D82" s="14"/>
      <c r="E82" s="4">
        <v>1</v>
      </c>
      <c r="F82" s="10">
        <v>4</v>
      </c>
      <c r="G82" s="5"/>
      <c r="H82" s="5"/>
      <c r="I82" s="50" t="s">
        <v>73</v>
      </c>
      <c r="J82" s="17">
        <f>'Gider 1 Yıllık'!J82</f>
        <v>0</v>
      </c>
      <c r="K82" s="17">
        <f t="shared" ref="K82:L82" si="72">J82+J82*10/100</f>
        <v>0</v>
      </c>
      <c r="L82" s="17">
        <f t="shared" si="72"/>
        <v>0</v>
      </c>
    </row>
    <row r="83" spans="1:12" ht="17.100000000000001" customHeight="1">
      <c r="A83" s="14"/>
      <c r="B83" s="14"/>
      <c r="C83" s="14"/>
      <c r="D83" s="14"/>
      <c r="E83" s="4">
        <v>1</v>
      </c>
      <c r="F83" s="10">
        <v>4</v>
      </c>
      <c r="G83" s="5">
        <v>1</v>
      </c>
      <c r="H83" s="5"/>
      <c r="I83" s="50" t="s">
        <v>26</v>
      </c>
      <c r="J83" s="17">
        <f>'Gider 1 Yıllık'!J83</f>
        <v>0</v>
      </c>
      <c r="K83" s="17">
        <f t="shared" ref="K83:L83" si="73">J83+J83*10/100</f>
        <v>0</v>
      </c>
      <c r="L83" s="17">
        <f t="shared" si="73"/>
        <v>0</v>
      </c>
    </row>
    <row r="84" spans="1:12" ht="17.100000000000001" customHeight="1">
      <c r="A84" s="14"/>
      <c r="B84" s="14"/>
      <c r="C84" s="14"/>
      <c r="D84" s="14"/>
      <c r="E84" s="4">
        <v>1</v>
      </c>
      <c r="F84" s="10">
        <v>4</v>
      </c>
      <c r="G84" s="5">
        <v>1</v>
      </c>
      <c r="H84" s="5">
        <v>1</v>
      </c>
      <c r="I84" s="50" t="s">
        <v>74</v>
      </c>
      <c r="J84" s="17">
        <f>'Gider 1 Yıllık'!J84</f>
        <v>0</v>
      </c>
      <c r="K84" s="17">
        <f t="shared" ref="K84:L84" si="74">J84+J84*10/100</f>
        <v>0</v>
      </c>
      <c r="L84" s="17">
        <f t="shared" si="74"/>
        <v>0</v>
      </c>
    </row>
    <row r="85" spans="1:12" ht="17.100000000000001" customHeight="1">
      <c r="A85" s="14"/>
      <c r="B85" s="14"/>
      <c r="C85" s="14"/>
      <c r="D85" s="14"/>
      <c r="E85" s="4">
        <v>1</v>
      </c>
      <c r="F85" s="10">
        <v>4</v>
      </c>
      <c r="G85" s="5">
        <v>1</v>
      </c>
      <c r="H85" s="5">
        <v>2</v>
      </c>
      <c r="I85" s="36" t="s">
        <v>75</v>
      </c>
      <c r="J85" s="17">
        <f>'Gider 1 Yıllık'!J85</f>
        <v>0</v>
      </c>
      <c r="K85" s="17">
        <f t="shared" ref="K85:L85" si="75">J85+J85*10/100</f>
        <v>0</v>
      </c>
      <c r="L85" s="17">
        <f t="shared" si="75"/>
        <v>0</v>
      </c>
    </row>
    <row r="86" spans="1:12" ht="17.100000000000001" customHeight="1">
      <c r="A86" s="14"/>
      <c r="B86" s="14"/>
      <c r="C86" s="14"/>
      <c r="D86" s="14"/>
      <c r="E86" s="4">
        <v>1</v>
      </c>
      <c r="F86" s="10">
        <v>4</v>
      </c>
      <c r="G86" s="5">
        <v>1</v>
      </c>
      <c r="H86" s="5">
        <v>3</v>
      </c>
      <c r="I86" s="36" t="s">
        <v>76</v>
      </c>
      <c r="J86" s="17">
        <f>'Gider 1 Yıllık'!J86</f>
        <v>0</v>
      </c>
      <c r="K86" s="17">
        <f t="shared" ref="K86:L86" si="76">J86+J86*10/100</f>
        <v>0</v>
      </c>
      <c r="L86" s="17">
        <f t="shared" si="76"/>
        <v>0</v>
      </c>
    </row>
    <row r="87" spans="1:12" ht="17.100000000000001" customHeight="1">
      <c r="A87" s="14"/>
      <c r="B87" s="14"/>
      <c r="C87" s="14"/>
      <c r="D87" s="14"/>
      <c r="E87" s="4">
        <v>1</v>
      </c>
      <c r="F87" s="10">
        <v>4</v>
      </c>
      <c r="G87" s="5">
        <v>1</v>
      </c>
      <c r="H87" s="5">
        <v>4</v>
      </c>
      <c r="I87" s="36" t="s">
        <v>77</v>
      </c>
      <c r="J87" s="17">
        <f>'Gider 1 Yıllık'!J87</f>
        <v>0</v>
      </c>
      <c r="K87" s="17">
        <f t="shared" ref="K87:L87" si="77">J87+J87*10/100</f>
        <v>0</v>
      </c>
      <c r="L87" s="17">
        <f t="shared" si="77"/>
        <v>0</v>
      </c>
    </row>
    <row r="88" spans="1:12" ht="17.100000000000001" customHeight="1">
      <c r="A88" s="14"/>
      <c r="B88" s="14"/>
      <c r="C88" s="14"/>
      <c r="D88" s="14"/>
      <c r="E88" s="4">
        <v>2</v>
      </c>
      <c r="F88" s="5"/>
      <c r="G88" s="5"/>
      <c r="H88" s="5"/>
      <c r="I88" s="48" t="s">
        <v>78</v>
      </c>
      <c r="J88" s="17">
        <f>'Gider 1 Yıllık'!J88</f>
        <v>0</v>
      </c>
      <c r="K88" s="17">
        <f t="shared" ref="K88:L88" si="78">J88+J88*10/100</f>
        <v>0</v>
      </c>
      <c r="L88" s="17">
        <f t="shared" si="78"/>
        <v>0</v>
      </c>
    </row>
    <row r="89" spans="1:12" ht="17.100000000000001" customHeight="1">
      <c r="A89" s="14"/>
      <c r="B89" s="14"/>
      <c r="C89" s="14"/>
      <c r="D89" s="14"/>
      <c r="E89" s="4">
        <v>2</v>
      </c>
      <c r="F89" s="5">
        <v>1</v>
      </c>
      <c r="G89" s="5"/>
      <c r="H89" s="5"/>
      <c r="I89" s="36" t="s">
        <v>13</v>
      </c>
      <c r="J89" s="17">
        <f>'Gider 1 Yıllık'!J89</f>
        <v>0</v>
      </c>
      <c r="K89" s="17">
        <f t="shared" ref="K89:L89" si="79">J89+J89*10/100</f>
        <v>0</v>
      </c>
      <c r="L89" s="17">
        <f t="shared" si="79"/>
        <v>0</v>
      </c>
    </row>
    <row r="90" spans="1:12" ht="17.100000000000001" customHeight="1">
      <c r="A90" s="14"/>
      <c r="B90" s="14"/>
      <c r="C90" s="14"/>
      <c r="D90" s="14"/>
      <c r="E90" s="18">
        <v>2</v>
      </c>
      <c r="F90" s="19">
        <v>1</v>
      </c>
      <c r="G90" s="19">
        <v>1</v>
      </c>
      <c r="H90" s="19"/>
      <c r="I90" s="25" t="s">
        <v>79</v>
      </c>
      <c r="J90" s="17">
        <f>'Gider 1 Yıllık'!J90</f>
        <v>0</v>
      </c>
      <c r="K90" s="17">
        <f t="shared" ref="K90:L90" si="80">J90+J90*10/100</f>
        <v>0</v>
      </c>
      <c r="L90" s="17">
        <f t="shared" si="80"/>
        <v>0</v>
      </c>
    </row>
    <row r="91" spans="1:12" ht="17.100000000000001" customHeight="1">
      <c r="A91" s="14"/>
      <c r="B91" s="14"/>
      <c r="C91" s="14"/>
      <c r="D91" s="14"/>
      <c r="E91" s="18">
        <v>2</v>
      </c>
      <c r="F91" s="19">
        <v>1</v>
      </c>
      <c r="G91" s="19">
        <v>1</v>
      </c>
      <c r="H91" s="19">
        <v>1</v>
      </c>
      <c r="I91" s="25" t="s">
        <v>79</v>
      </c>
      <c r="J91" s="17">
        <f>'Gider 1 Yıllık'!J91</f>
        <v>0</v>
      </c>
      <c r="K91" s="17">
        <f t="shared" ref="K91:L91" si="81">J91+J91*10/100</f>
        <v>0</v>
      </c>
      <c r="L91" s="17">
        <f t="shared" si="81"/>
        <v>0</v>
      </c>
    </row>
    <row r="92" spans="1:12" ht="17.100000000000001" customHeight="1">
      <c r="A92" s="14"/>
      <c r="B92" s="14"/>
      <c r="C92" s="14"/>
      <c r="D92" s="14"/>
      <c r="E92" s="20">
        <v>2</v>
      </c>
      <c r="F92" s="21">
        <v>1</v>
      </c>
      <c r="G92" s="10">
        <v>6</v>
      </c>
      <c r="H92" s="21"/>
      <c r="I92" s="51" t="s">
        <v>80</v>
      </c>
      <c r="J92" s="17">
        <f>'Gider 1 Yıllık'!J92</f>
        <v>0</v>
      </c>
      <c r="K92" s="17">
        <f t="shared" ref="K92:L92" si="82">J92+J92*10/100</f>
        <v>0</v>
      </c>
      <c r="L92" s="17">
        <f t="shared" si="82"/>
        <v>0</v>
      </c>
    </row>
    <row r="93" spans="1:12" ht="17.100000000000001" customHeight="1">
      <c r="A93" s="14"/>
      <c r="B93" s="14"/>
      <c r="C93" s="14"/>
      <c r="D93" s="14"/>
      <c r="E93" s="20">
        <v>2</v>
      </c>
      <c r="F93" s="21">
        <v>1</v>
      </c>
      <c r="G93" s="10">
        <v>6</v>
      </c>
      <c r="H93" s="21">
        <v>1</v>
      </c>
      <c r="I93" s="51" t="s">
        <v>81</v>
      </c>
      <c r="J93" s="17">
        <f>'Gider 1 Yıllık'!J93</f>
        <v>0</v>
      </c>
      <c r="K93" s="17">
        <f t="shared" ref="K93:L93" si="83">J93+J93*10/100</f>
        <v>0</v>
      </c>
      <c r="L93" s="17">
        <f t="shared" si="83"/>
        <v>0</v>
      </c>
    </row>
    <row r="94" spans="1:12" ht="17.100000000000001" customHeight="1">
      <c r="A94" s="14"/>
      <c r="B94" s="14"/>
      <c r="C94" s="14"/>
      <c r="D94" s="14"/>
      <c r="E94" s="20">
        <v>2</v>
      </c>
      <c r="F94" s="21">
        <v>1</v>
      </c>
      <c r="G94" s="10">
        <v>6</v>
      </c>
      <c r="H94" s="21">
        <v>2</v>
      </c>
      <c r="I94" s="51" t="s">
        <v>82</v>
      </c>
      <c r="J94" s="17">
        <f>'Gider 1 Yıllık'!J94</f>
        <v>0</v>
      </c>
      <c r="K94" s="17">
        <f t="shared" ref="K94:L94" si="84">J94+J94*10/100</f>
        <v>0</v>
      </c>
      <c r="L94" s="17">
        <f t="shared" si="84"/>
        <v>0</v>
      </c>
    </row>
    <row r="95" spans="1:12" ht="17.100000000000001" customHeight="1">
      <c r="A95" s="14"/>
      <c r="B95" s="14"/>
      <c r="C95" s="14"/>
      <c r="D95" s="14"/>
      <c r="E95" s="20">
        <v>2</v>
      </c>
      <c r="F95" s="21">
        <v>1</v>
      </c>
      <c r="G95" s="10">
        <v>6</v>
      </c>
      <c r="H95" s="21">
        <v>8</v>
      </c>
      <c r="I95" s="51" t="s">
        <v>83</v>
      </c>
      <c r="J95" s="17">
        <f>'Gider 1 Yıllık'!J95</f>
        <v>0</v>
      </c>
      <c r="K95" s="17">
        <f t="shared" ref="K95:L95" si="85">J95+J95*10/100</f>
        <v>0</v>
      </c>
      <c r="L95" s="17">
        <f t="shared" si="85"/>
        <v>0</v>
      </c>
    </row>
    <row r="96" spans="1:12" ht="17.100000000000001" customHeight="1">
      <c r="A96" s="14"/>
      <c r="B96" s="14"/>
      <c r="C96" s="14"/>
      <c r="D96" s="14"/>
      <c r="E96" s="20">
        <v>2</v>
      </c>
      <c r="F96" s="21">
        <v>2</v>
      </c>
      <c r="G96" s="21"/>
      <c r="H96" s="21"/>
      <c r="I96" s="51" t="s">
        <v>84</v>
      </c>
      <c r="J96" s="17">
        <f>'Gider 1 Yıllık'!J96</f>
        <v>0</v>
      </c>
      <c r="K96" s="17">
        <f t="shared" ref="K96:L96" si="86">J96+J96*10/100</f>
        <v>0</v>
      </c>
      <c r="L96" s="17">
        <f t="shared" si="86"/>
        <v>0</v>
      </c>
    </row>
    <row r="97" spans="1:12" ht="17.100000000000001" customHeight="1">
      <c r="A97" s="14"/>
      <c r="B97" s="14"/>
      <c r="C97" s="14"/>
      <c r="D97" s="14"/>
      <c r="E97" s="18">
        <v>2</v>
      </c>
      <c r="F97" s="19">
        <v>2</v>
      </c>
      <c r="G97" s="19">
        <v>1</v>
      </c>
      <c r="H97" s="19"/>
      <c r="I97" s="25" t="s">
        <v>79</v>
      </c>
      <c r="J97" s="17">
        <f>'Gider 1 Yıllık'!J97</f>
        <v>0</v>
      </c>
      <c r="K97" s="17">
        <f t="shared" ref="K97:L97" si="87">J97+J97*10/100</f>
        <v>0</v>
      </c>
      <c r="L97" s="17">
        <f t="shared" si="87"/>
        <v>0</v>
      </c>
    </row>
    <row r="98" spans="1:12" ht="17.100000000000001" customHeight="1">
      <c r="A98" s="14"/>
      <c r="B98" s="14"/>
      <c r="C98" s="14"/>
      <c r="D98" s="14"/>
      <c r="E98" s="18">
        <v>2</v>
      </c>
      <c r="F98" s="19">
        <v>2</v>
      </c>
      <c r="G98" s="19">
        <v>1</v>
      </c>
      <c r="H98" s="19">
        <v>1</v>
      </c>
      <c r="I98" s="25" t="s">
        <v>79</v>
      </c>
      <c r="J98" s="17">
        <f>'Gider 1 Yıllık'!J98</f>
        <v>0</v>
      </c>
      <c r="K98" s="17">
        <f t="shared" ref="K98:L98" si="88">J98+J98*10/100</f>
        <v>0</v>
      </c>
      <c r="L98" s="17">
        <f t="shared" si="88"/>
        <v>0</v>
      </c>
    </row>
    <row r="99" spans="1:12" ht="17.100000000000001" customHeight="1">
      <c r="A99" s="14"/>
      <c r="B99" s="14"/>
      <c r="C99" s="14"/>
      <c r="D99" s="14"/>
      <c r="E99" s="18">
        <v>2</v>
      </c>
      <c r="F99" s="19">
        <v>2</v>
      </c>
      <c r="G99" s="19">
        <v>2</v>
      </c>
      <c r="H99" s="19"/>
      <c r="I99" s="25" t="s">
        <v>85</v>
      </c>
      <c r="J99" s="17">
        <f>'Gider 1 Yıllık'!J99</f>
        <v>0</v>
      </c>
      <c r="K99" s="17">
        <f t="shared" ref="K99:L99" si="89">J99+J99*10/100</f>
        <v>0</v>
      </c>
      <c r="L99" s="17">
        <f t="shared" si="89"/>
        <v>0</v>
      </c>
    </row>
    <row r="100" spans="1:12" ht="17.100000000000001" customHeight="1">
      <c r="A100" s="14"/>
      <c r="B100" s="14"/>
      <c r="C100" s="14"/>
      <c r="D100" s="14"/>
      <c r="E100" s="18">
        <v>2</v>
      </c>
      <c r="F100" s="19">
        <v>2</v>
      </c>
      <c r="G100" s="19">
        <v>2</v>
      </c>
      <c r="H100" s="19">
        <v>1</v>
      </c>
      <c r="I100" s="25" t="s">
        <v>85</v>
      </c>
      <c r="J100" s="17">
        <f>'Gider 1 Yıllık'!J100</f>
        <v>0</v>
      </c>
      <c r="K100" s="17">
        <f t="shared" ref="K100:L100" si="90">J100+J100*10/100</f>
        <v>0</v>
      </c>
      <c r="L100" s="17">
        <f t="shared" si="90"/>
        <v>0</v>
      </c>
    </row>
    <row r="101" spans="1:12" ht="17.100000000000001" customHeight="1">
      <c r="A101" s="14"/>
      <c r="B101" s="14"/>
      <c r="C101" s="14"/>
      <c r="D101" s="14"/>
      <c r="E101" s="20">
        <v>2</v>
      </c>
      <c r="F101" s="21">
        <v>2</v>
      </c>
      <c r="G101" s="10">
        <v>4</v>
      </c>
      <c r="H101" s="21"/>
      <c r="I101" s="51" t="s">
        <v>86</v>
      </c>
      <c r="J101" s="17">
        <f>'Gider 1 Yıllık'!J101</f>
        <v>0</v>
      </c>
      <c r="K101" s="17">
        <f t="shared" ref="K101:L101" si="91">J101+J101*10/100</f>
        <v>0</v>
      </c>
      <c r="L101" s="17">
        <f t="shared" si="91"/>
        <v>0</v>
      </c>
    </row>
    <row r="102" spans="1:12" ht="17.100000000000001" customHeight="1">
      <c r="A102" s="14"/>
      <c r="B102" s="14"/>
      <c r="C102" s="14"/>
      <c r="D102" s="14"/>
      <c r="E102" s="20">
        <v>2</v>
      </c>
      <c r="F102" s="21">
        <v>2</v>
      </c>
      <c r="G102" s="10">
        <v>4</v>
      </c>
      <c r="H102" s="21">
        <v>1</v>
      </c>
      <c r="I102" s="51" t="s">
        <v>86</v>
      </c>
      <c r="J102" s="17">
        <f>'Gider 1 Yıllık'!J102</f>
        <v>0</v>
      </c>
      <c r="K102" s="17">
        <f t="shared" ref="K102:L102" si="92">J102+J102*10/100</f>
        <v>0</v>
      </c>
      <c r="L102" s="17">
        <f t="shared" si="92"/>
        <v>0</v>
      </c>
    </row>
    <row r="103" spans="1:12" ht="17.100000000000001" customHeight="1">
      <c r="A103" s="14"/>
      <c r="B103" s="14"/>
      <c r="C103" s="14"/>
      <c r="D103" s="14"/>
      <c r="E103" s="20">
        <v>2</v>
      </c>
      <c r="F103" s="21">
        <v>2</v>
      </c>
      <c r="G103" s="10">
        <v>6</v>
      </c>
      <c r="H103" s="21"/>
      <c r="I103" s="51" t="s">
        <v>80</v>
      </c>
      <c r="J103" s="17">
        <f>'Gider 1 Yıllık'!J103</f>
        <v>0</v>
      </c>
      <c r="K103" s="17">
        <f t="shared" ref="K103:L103" si="93">J103+J103*10/100</f>
        <v>0</v>
      </c>
      <c r="L103" s="17">
        <f t="shared" si="93"/>
        <v>0</v>
      </c>
    </row>
    <row r="104" spans="1:12" ht="17.100000000000001" customHeight="1">
      <c r="A104" s="14"/>
      <c r="B104" s="14"/>
      <c r="C104" s="14"/>
      <c r="D104" s="14"/>
      <c r="E104" s="20">
        <v>2</v>
      </c>
      <c r="F104" s="21">
        <v>2</v>
      </c>
      <c r="G104" s="10">
        <v>6</v>
      </c>
      <c r="H104" s="21">
        <v>1</v>
      </c>
      <c r="I104" s="51" t="s">
        <v>81</v>
      </c>
      <c r="J104" s="17">
        <f>'Gider 1 Yıllık'!J104</f>
        <v>0</v>
      </c>
      <c r="K104" s="17">
        <f t="shared" ref="K104:L104" si="94">J104+J104*10/100</f>
        <v>0</v>
      </c>
      <c r="L104" s="17">
        <f t="shared" si="94"/>
        <v>0</v>
      </c>
    </row>
    <row r="105" spans="1:12" ht="17.100000000000001" customHeight="1">
      <c r="A105" s="14"/>
      <c r="B105" s="14"/>
      <c r="C105" s="14"/>
      <c r="D105" s="14"/>
      <c r="E105" s="20">
        <v>2</v>
      </c>
      <c r="F105" s="21">
        <v>2</v>
      </c>
      <c r="G105" s="10">
        <v>6</v>
      </c>
      <c r="H105" s="21">
        <v>2</v>
      </c>
      <c r="I105" s="51" t="s">
        <v>82</v>
      </c>
      <c r="J105" s="17">
        <f>'Gider 1 Yıllık'!J105</f>
        <v>0</v>
      </c>
      <c r="K105" s="17">
        <f t="shared" ref="K105:L105" si="95">J105+J105*10/100</f>
        <v>0</v>
      </c>
      <c r="L105" s="17">
        <f t="shared" si="95"/>
        <v>0</v>
      </c>
    </row>
    <row r="106" spans="1:12" ht="17.100000000000001" customHeight="1">
      <c r="A106" s="14"/>
      <c r="B106" s="14"/>
      <c r="C106" s="14"/>
      <c r="D106" s="14"/>
      <c r="E106" s="20">
        <v>2</v>
      </c>
      <c r="F106" s="21">
        <v>2</v>
      </c>
      <c r="G106" s="10">
        <v>6</v>
      </c>
      <c r="H106" s="21">
        <v>8</v>
      </c>
      <c r="I106" s="51" t="s">
        <v>83</v>
      </c>
      <c r="J106" s="17">
        <f>'Gider 1 Yıllık'!J106</f>
        <v>0</v>
      </c>
      <c r="K106" s="17">
        <f t="shared" ref="K106:L106" si="96">J106+J106*10/100</f>
        <v>0</v>
      </c>
      <c r="L106" s="17">
        <f t="shared" si="96"/>
        <v>0</v>
      </c>
    </row>
    <row r="107" spans="1:12" ht="17.100000000000001" customHeight="1">
      <c r="A107" s="14"/>
      <c r="B107" s="14"/>
      <c r="C107" s="14"/>
      <c r="D107" s="14"/>
      <c r="E107" s="18">
        <v>2</v>
      </c>
      <c r="F107" s="19">
        <v>2</v>
      </c>
      <c r="G107" s="19">
        <v>9</v>
      </c>
      <c r="H107" s="19"/>
      <c r="I107" s="25" t="s">
        <v>87</v>
      </c>
      <c r="J107" s="17">
        <f>'Gider 1 Yıllık'!J107</f>
        <v>0</v>
      </c>
      <c r="K107" s="17">
        <f t="shared" ref="K107:L107" si="97">J107+J107*10/100</f>
        <v>0</v>
      </c>
      <c r="L107" s="17">
        <f t="shared" si="97"/>
        <v>0</v>
      </c>
    </row>
    <row r="108" spans="1:12" ht="17.100000000000001" customHeight="1">
      <c r="A108" s="14"/>
      <c r="B108" s="14"/>
      <c r="C108" s="14"/>
      <c r="D108" s="14"/>
      <c r="E108" s="18">
        <v>2</v>
      </c>
      <c r="F108" s="19">
        <v>2</v>
      </c>
      <c r="G108" s="19">
        <v>9</v>
      </c>
      <c r="H108" s="19">
        <v>1</v>
      </c>
      <c r="I108" s="25" t="s">
        <v>87</v>
      </c>
      <c r="J108" s="17">
        <f>'Gider 1 Yıllık'!J108</f>
        <v>0</v>
      </c>
      <c r="K108" s="17">
        <f t="shared" ref="K108:L108" si="98">J108+J108*10/100</f>
        <v>0</v>
      </c>
      <c r="L108" s="17">
        <f t="shared" si="98"/>
        <v>0</v>
      </c>
    </row>
    <row r="109" spans="1:12" ht="17.100000000000001" customHeight="1">
      <c r="A109" s="14"/>
      <c r="B109" s="14"/>
      <c r="C109" s="14"/>
      <c r="D109" s="14"/>
      <c r="E109" s="20">
        <v>2</v>
      </c>
      <c r="F109" s="10">
        <v>3</v>
      </c>
      <c r="G109" s="21"/>
      <c r="H109" s="21"/>
      <c r="I109" s="51" t="s">
        <v>50</v>
      </c>
      <c r="J109" s="17">
        <f>'Gider 1 Yıllık'!J109</f>
        <v>0</v>
      </c>
      <c r="K109" s="17">
        <f t="shared" ref="K109:L109" si="99">J109+J109*10/100</f>
        <v>0</v>
      </c>
      <c r="L109" s="17">
        <f t="shared" si="99"/>
        <v>0</v>
      </c>
    </row>
    <row r="110" spans="1:12" ht="17.100000000000001" customHeight="1">
      <c r="A110" s="14"/>
      <c r="B110" s="14"/>
      <c r="C110" s="14"/>
      <c r="D110" s="14"/>
      <c r="E110" s="18">
        <v>2</v>
      </c>
      <c r="F110" s="19">
        <v>3</v>
      </c>
      <c r="G110" s="19">
        <v>2</v>
      </c>
      <c r="H110" s="19"/>
      <c r="I110" s="25" t="s">
        <v>85</v>
      </c>
      <c r="J110" s="17">
        <f>'Gider 1 Yıllık'!J110</f>
        <v>0</v>
      </c>
      <c r="K110" s="17">
        <f t="shared" ref="K110:L110" si="100">J110+J110*10/100</f>
        <v>0</v>
      </c>
      <c r="L110" s="17">
        <f t="shared" si="100"/>
        <v>0</v>
      </c>
    </row>
    <row r="111" spans="1:12" ht="17.100000000000001" customHeight="1">
      <c r="A111" s="14"/>
      <c r="B111" s="14"/>
      <c r="C111" s="14"/>
      <c r="D111" s="14"/>
      <c r="E111" s="18">
        <v>2</v>
      </c>
      <c r="F111" s="19">
        <v>3</v>
      </c>
      <c r="G111" s="19">
        <v>2</v>
      </c>
      <c r="H111" s="19">
        <v>1</v>
      </c>
      <c r="I111" s="25" t="s">
        <v>85</v>
      </c>
      <c r="J111" s="17">
        <f>'Gider 1 Yıllık'!J111</f>
        <v>0</v>
      </c>
      <c r="K111" s="17">
        <f t="shared" ref="K111:L111" si="101">J111+J111*10/100</f>
        <v>0</v>
      </c>
      <c r="L111" s="17">
        <f t="shared" si="101"/>
        <v>0</v>
      </c>
    </row>
    <row r="112" spans="1:12" ht="17.100000000000001" customHeight="1">
      <c r="A112" s="14"/>
      <c r="B112" s="14"/>
      <c r="C112" s="14"/>
      <c r="D112" s="14"/>
      <c r="E112" s="20">
        <v>2</v>
      </c>
      <c r="F112" s="10">
        <v>3</v>
      </c>
      <c r="G112" s="10">
        <v>4</v>
      </c>
      <c r="H112" s="21"/>
      <c r="I112" s="51" t="s">
        <v>86</v>
      </c>
      <c r="J112" s="17">
        <f>'Gider 1 Yıllık'!J112</f>
        <v>0</v>
      </c>
      <c r="K112" s="17">
        <f t="shared" ref="K112:L112" si="102">J112+J112*10/100</f>
        <v>0</v>
      </c>
      <c r="L112" s="17">
        <f t="shared" si="102"/>
        <v>0</v>
      </c>
    </row>
    <row r="113" spans="1:12" ht="17.100000000000001" customHeight="1">
      <c r="A113" s="14"/>
      <c r="B113" s="14"/>
      <c r="C113" s="14"/>
      <c r="D113" s="14"/>
      <c r="E113" s="20">
        <v>2</v>
      </c>
      <c r="F113" s="10">
        <v>3</v>
      </c>
      <c r="G113" s="10">
        <v>4</v>
      </c>
      <c r="H113" s="21">
        <v>1</v>
      </c>
      <c r="I113" s="51" t="s">
        <v>86</v>
      </c>
      <c r="J113" s="17">
        <f>'Gider 1 Yıllık'!J113</f>
        <v>0</v>
      </c>
      <c r="K113" s="17">
        <f t="shared" ref="K113:L113" si="103">J113+J113*10/100</f>
        <v>0</v>
      </c>
      <c r="L113" s="17">
        <f t="shared" si="103"/>
        <v>0</v>
      </c>
    </row>
    <row r="114" spans="1:12" ht="17.100000000000001" customHeight="1">
      <c r="A114" s="14"/>
      <c r="B114" s="14"/>
      <c r="C114" s="14"/>
      <c r="D114" s="14"/>
      <c r="E114" s="20">
        <v>2</v>
      </c>
      <c r="F114" s="10">
        <v>3</v>
      </c>
      <c r="G114" s="10">
        <v>6</v>
      </c>
      <c r="H114" s="21"/>
      <c r="I114" s="51" t="s">
        <v>80</v>
      </c>
      <c r="J114" s="17">
        <f>'Gider 1 Yıllık'!J114</f>
        <v>0</v>
      </c>
      <c r="K114" s="17">
        <f t="shared" ref="K114:L114" si="104">J114+J114*10/100</f>
        <v>0</v>
      </c>
      <c r="L114" s="17">
        <f t="shared" si="104"/>
        <v>0</v>
      </c>
    </row>
    <row r="115" spans="1:12" ht="17.100000000000001" customHeight="1">
      <c r="A115" s="14"/>
      <c r="B115" s="14"/>
      <c r="C115" s="14"/>
      <c r="D115" s="14"/>
      <c r="E115" s="20">
        <v>2</v>
      </c>
      <c r="F115" s="10">
        <v>3</v>
      </c>
      <c r="G115" s="10">
        <v>6</v>
      </c>
      <c r="H115" s="21">
        <v>1</v>
      </c>
      <c r="I115" s="51" t="s">
        <v>81</v>
      </c>
      <c r="J115" s="17">
        <f>'Gider 1 Yıllık'!J115</f>
        <v>0</v>
      </c>
      <c r="K115" s="17">
        <f t="shared" ref="K115:L115" si="105">J115+J115*10/100</f>
        <v>0</v>
      </c>
      <c r="L115" s="17">
        <f t="shared" si="105"/>
        <v>0</v>
      </c>
    </row>
    <row r="116" spans="1:12" ht="17.100000000000001" customHeight="1">
      <c r="A116" s="14"/>
      <c r="B116" s="14"/>
      <c r="C116" s="14"/>
      <c r="D116" s="14"/>
      <c r="E116" s="20">
        <v>2</v>
      </c>
      <c r="F116" s="10">
        <v>3</v>
      </c>
      <c r="G116" s="10">
        <v>6</v>
      </c>
      <c r="H116" s="21">
        <v>2</v>
      </c>
      <c r="I116" s="51" t="s">
        <v>82</v>
      </c>
      <c r="J116" s="17">
        <f>'Gider 1 Yıllık'!J116</f>
        <v>0</v>
      </c>
      <c r="K116" s="17">
        <f t="shared" ref="K116:L116" si="106">J116+J116*10/100</f>
        <v>0</v>
      </c>
      <c r="L116" s="17">
        <f t="shared" si="106"/>
        <v>0</v>
      </c>
    </row>
    <row r="117" spans="1:12" ht="17.100000000000001" customHeight="1">
      <c r="A117" s="14"/>
      <c r="B117" s="14"/>
      <c r="C117" s="14"/>
      <c r="D117" s="14"/>
      <c r="E117" s="20">
        <v>2</v>
      </c>
      <c r="F117" s="21">
        <v>3</v>
      </c>
      <c r="G117" s="10">
        <v>6</v>
      </c>
      <c r="H117" s="21">
        <v>8</v>
      </c>
      <c r="I117" s="51" t="s">
        <v>83</v>
      </c>
      <c r="J117" s="17">
        <f>'Gider 1 Yıllık'!J117</f>
        <v>0</v>
      </c>
      <c r="K117" s="17">
        <f t="shared" ref="K117:L117" si="107">J117+J117*10/100</f>
        <v>0</v>
      </c>
      <c r="L117" s="17">
        <f t="shared" si="107"/>
        <v>0</v>
      </c>
    </row>
    <row r="118" spans="1:12" ht="17.100000000000001" customHeight="1">
      <c r="A118" s="14"/>
      <c r="B118" s="14"/>
      <c r="C118" s="14"/>
      <c r="D118" s="14"/>
      <c r="E118" s="18">
        <v>2</v>
      </c>
      <c r="F118" s="19">
        <v>4</v>
      </c>
      <c r="G118" s="19"/>
      <c r="H118" s="19"/>
      <c r="I118" s="25" t="s">
        <v>88</v>
      </c>
      <c r="J118" s="17">
        <f>'Gider 1 Yıllık'!J118</f>
        <v>0</v>
      </c>
      <c r="K118" s="17">
        <f t="shared" ref="K118:L118" si="108">J118+J118*10/100</f>
        <v>0</v>
      </c>
      <c r="L118" s="17">
        <f t="shared" si="108"/>
        <v>0</v>
      </c>
    </row>
    <row r="119" spans="1:12" ht="17.100000000000001" customHeight="1">
      <c r="A119" s="14"/>
      <c r="B119" s="14"/>
      <c r="C119" s="14"/>
      <c r="D119" s="14"/>
      <c r="E119" s="18">
        <v>2</v>
      </c>
      <c r="F119" s="19">
        <v>4</v>
      </c>
      <c r="G119" s="19">
        <v>1</v>
      </c>
      <c r="H119" s="19"/>
      <c r="I119" s="25" t="s">
        <v>79</v>
      </c>
      <c r="J119" s="17">
        <f>'Gider 1 Yıllık'!J119</f>
        <v>0</v>
      </c>
      <c r="K119" s="17">
        <f t="shared" ref="K119:L119" si="109">J119+J119*10/100</f>
        <v>0</v>
      </c>
      <c r="L119" s="17">
        <f t="shared" si="109"/>
        <v>0</v>
      </c>
    </row>
    <row r="120" spans="1:12" ht="17.100000000000001" customHeight="1">
      <c r="A120" s="14"/>
      <c r="B120" s="14"/>
      <c r="C120" s="14"/>
      <c r="D120" s="14"/>
      <c r="E120" s="18">
        <v>2</v>
      </c>
      <c r="F120" s="19">
        <v>4</v>
      </c>
      <c r="G120" s="19">
        <v>1</v>
      </c>
      <c r="H120" s="19">
        <v>1</v>
      </c>
      <c r="I120" s="25" t="s">
        <v>79</v>
      </c>
      <c r="J120" s="17">
        <f>'Gider 1 Yıllık'!J120</f>
        <v>0</v>
      </c>
      <c r="K120" s="17">
        <f t="shared" ref="K120:L120" si="110">J120+J120*10/100</f>
        <v>0</v>
      </c>
      <c r="L120" s="17">
        <f t="shared" si="110"/>
        <v>0</v>
      </c>
    </row>
    <row r="121" spans="1:12" ht="17.100000000000001" customHeight="1">
      <c r="A121" s="14"/>
      <c r="B121" s="14"/>
      <c r="C121" s="14"/>
      <c r="D121" s="14"/>
      <c r="E121" s="18">
        <v>2</v>
      </c>
      <c r="F121" s="19">
        <v>4</v>
      </c>
      <c r="G121" s="19">
        <v>2</v>
      </c>
      <c r="H121" s="19"/>
      <c r="I121" s="25" t="s">
        <v>85</v>
      </c>
      <c r="J121" s="17">
        <f>'Gider 1 Yıllık'!J121</f>
        <v>0</v>
      </c>
      <c r="K121" s="17">
        <f t="shared" ref="K121:L121" si="111">J121+J121*10/100</f>
        <v>0</v>
      </c>
      <c r="L121" s="17">
        <f t="shared" si="111"/>
        <v>0</v>
      </c>
    </row>
    <row r="122" spans="1:12" ht="17.100000000000001" customHeight="1">
      <c r="A122" s="14"/>
      <c r="B122" s="14"/>
      <c r="C122" s="14"/>
      <c r="D122" s="14"/>
      <c r="E122" s="18">
        <v>2</v>
      </c>
      <c r="F122" s="19">
        <v>4</v>
      </c>
      <c r="G122" s="19">
        <v>2</v>
      </c>
      <c r="H122" s="19">
        <v>1</v>
      </c>
      <c r="I122" s="25" t="s">
        <v>85</v>
      </c>
      <c r="J122" s="17">
        <f>'Gider 1 Yıllık'!J122</f>
        <v>0</v>
      </c>
      <c r="K122" s="17">
        <f t="shared" ref="K122:L122" si="112">J122+J122*10/100</f>
        <v>0</v>
      </c>
      <c r="L122" s="17">
        <f t="shared" si="112"/>
        <v>0</v>
      </c>
    </row>
    <row r="123" spans="1:12" ht="17.100000000000001" customHeight="1">
      <c r="A123" s="14"/>
      <c r="B123" s="14"/>
      <c r="C123" s="14"/>
      <c r="D123" s="14"/>
      <c r="E123" s="20">
        <v>2</v>
      </c>
      <c r="F123" s="10">
        <v>4</v>
      </c>
      <c r="G123" s="10">
        <v>4</v>
      </c>
      <c r="H123" s="21"/>
      <c r="I123" s="51" t="s">
        <v>86</v>
      </c>
      <c r="J123" s="17">
        <f>'Gider 1 Yıllık'!J123</f>
        <v>0</v>
      </c>
      <c r="K123" s="17">
        <f t="shared" ref="K123:L123" si="113">J123+J123*10/100</f>
        <v>0</v>
      </c>
      <c r="L123" s="17">
        <f t="shared" si="113"/>
        <v>0</v>
      </c>
    </row>
    <row r="124" spans="1:12" ht="17.100000000000001" customHeight="1">
      <c r="A124" s="14"/>
      <c r="B124" s="14"/>
      <c r="C124" s="14"/>
      <c r="D124" s="14"/>
      <c r="E124" s="20">
        <v>2</v>
      </c>
      <c r="F124" s="10">
        <v>4</v>
      </c>
      <c r="G124" s="10">
        <v>4</v>
      </c>
      <c r="H124" s="21">
        <v>1</v>
      </c>
      <c r="I124" s="51" t="s">
        <v>86</v>
      </c>
      <c r="J124" s="17">
        <f>'Gider 1 Yıllık'!J124</f>
        <v>0</v>
      </c>
      <c r="K124" s="17">
        <f t="shared" ref="K124:L124" si="114">J124+J124*10/100</f>
        <v>0</v>
      </c>
      <c r="L124" s="17">
        <f t="shared" si="114"/>
        <v>0</v>
      </c>
    </row>
    <row r="125" spans="1:12" ht="17.100000000000001" customHeight="1">
      <c r="A125" s="14"/>
      <c r="B125" s="14"/>
      <c r="C125" s="14"/>
      <c r="D125" s="14"/>
      <c r="E125" s="20">
        <v>2</v>
      </c>
      <c r="F125" s="10">
        <v>4</v>
      </c>
      <c r="G125" s="10">
        <v>6</v>
      </c>
      <c r="H125" s="21"/>
      <c r="I125" s="51" t="s">
        <v>80</v>
      </c>
      <c r="J125" s="17">
        <f>'Gider 1 Yıllık'!J125</f>
        <v>0</v>
      </c>
      <c r="K125" s="17">
        <f t="shared" ref="K125:L125" si="115">J125+J125*10/100</f>
        <v>0</v>
      </c>
      <c r="L125" s="17">
        <f t="shared" si="115"/>
        <v>0</v>
      </c>
    </row>
    <row r="126" spans="1:12" ht="17.100000000000001" customHeight="1">
      <c r="A126" s="14"/>
      <c r="B126" s="14"/>
      <c r="C126" s="14"/>
      <c r="D126" s="14"/>
      <c r="E126" s="20">
        <v>2</v>
      </c>
      <c r="F126" s="10">
        <v>4</v>
      </c>
      <c r="G126" s="10">
        <v>6</v>
      </c>
      <c r="H126" s="21">
        <v>1</v>
      </c>
      <c r="I126" s="51" t="s">
        <v>81</v>
      </c>
      <c r="J126" s="17">
        <f>'Gider 1 Yıllık'!J126</f>
        <v>0</v>
      </c>
      <c r="K126" s="17">
        <f t="shared" ref="K126:L126" si="116">J126+J126*10/100</f>
        <v>0</v>
      </c>
      <c r="L126" s="17">
        <f t="shared" si="116"/>
        <v>0</v>
      </c>
    </row>
    <row r="127" spans="1:12" ht="17.100000000000001" customHeight="1">
      <c r="A127" s="14"/>
      <c r="B127" s="14"/>
      <c r="C127" s="14"/>
      <c r="D127" s="14"/>
      <c r="E127" s="20">
        <v>2</v>
      </c>
      <c r="F127" s="10">
        <v>4</v>
      </c>
      <c r="G127" s="10">
        <v>6</v>
      </c>
      <c r="H127" s="21">
        <v>2</v>
      </c>
      <c r="I127" s="51" t="s">
        <v>82</v>
      </c>
      <c r="J127" s="17">
        <f>'Gider 1 Yıllık'!J127</f>
        <v>0</v>
      </c>
      <c r="K127" s="17">
        <f t="shared" ref="K127:L127" si="117">J127+J127*10/100</f>
        <v>0</v>
      </c>
      <c r="L127" s="17">
        <f t="shared" si="117"/>
        <v>0</v>
      </c>
    </row>
    <row r="128" spans="1:12" ht="17.100000000000001" customHeight="1">
      <c r="A128" s="14"/>
      <c r="B128" s="14"/>
      <c r="C128" s="14"/>
      <c r="D128" s="14"/>
      <c r="E128" s="20">
        <v>2</v>
      </c>
      <c r="F128" s="21">
        <v>4</v>
      </c>
      <c r="G128" s="10">
        <v>6</v>
      </c>
      <c r="H128" s="21">
        <v>8</v>
      </c>
      <c r="I128" s="51" t="s">
        <v>83</v>
      </c>
      <c r="J128" s="17">
        <f>'Gider 1 Yıllık'!J128</f>
        <v>0</v>
      </c>
      <c r="K128" s="17">
        <f t="shared" ref="K128:L128" si="118">J128+J128*10/100</f>
        <v>0</v>
      </c>
      <c r="L128" s="17">
        <f t="shared" si="118"/>
        <v>0</v>
      </c>
    </row>
    <row r="129" spans="1:12" ht="17.100000000000001" customHeight="1">
      <c r="A129" s="14"/>
      <c r="B129" s="14"/>
      <c r="C129" s="14"/>
      <c r="D129" s="14"/>
      <c r="E129" s="20">
        <v>2</v>
      </c>
      <c r="F129" s="10">
        <v>5</v>
      </c>
      <c r="G129" s="21"/>
      <c r="H129" s="21"/>
      <c r="I129" s="51" t="s">
        <v>89</v>
      </c>
      <c r="J129" s="17">
        <f>'Gider 1 Yıllık'!J129</f>
        <v>0</v>
      </c>
      <c r="K129" s="17">
        <f t="shared" ref="K129:L129" si="119">J129+J129*10/100</f>
        <v>0</v>
      </c>
      <c r="L129" s="17">
        <f t="shared" si="119"/>
        <v>0</v>
      </c>
    </row>
    <row r="130" spans="1:12" ht="17.100000000000001" customHeight="1">
      <c r="A130" s="14"/>
      <c r="B130" s="14"/>
      <c r="C130" s="14"/>
      <c r="D130" s="14"/>
      <c r="E130" s="18">
        <v>2</v>
      </c>
      <c r="F130" s="19">
        <v>5</v>
      </c>
      <c r="G130" s="19">
        <v>1</v>
      </c>
      <c r="H130" s="19"/>
      <c r="I130" s="25" t="s">
        <v>79</v>
      </c>
      <c r="J130" s="17">
        <f>'Gider 1 Yıllık'!J130</f>
        <v>0</v>
      </c>
      <c r="K130" s="17">
        <f t="shared" ref="K130:L130" si="120">J130+J130*10/100</f>
        <v>0</v>
      </c>
      <c r="L130" s="17">
        <f t="shared" si="120"/>
        <v>0</v>
      </c>
    </row>
    <row r="131" spans="1:12" ht="17.100000000000001" customHeight="1">
      <c r="A131" s="14"/>
      <c r="B131" s="14"/>
      <c r="C131" s="14"/>
      <c r="D131" s="14"/>
      <c r="E131" s="18">
        <v>2</v>
      </c>
      <c r="F131" s="19">
        <v>5</v>
      </c>
      <c r="G131" s="19">
        <v>1</v>
      </c>
      <c r="H131" s="19">
        <v>1</v>
      </c>
      <c r="I131" s="25" t="s">
        <v>79</v>
      </c>
      <c r="J131" s="17">
        <f>'Gider 1 Yıllık'!J131</f>
        <v>0</v>
      </c>
      <c r="K131" s="17">
        <f t="shared" ref="K131:L131" si="121">J131+J131*10/100</f>
        <v>0</v>
      </c>
      <c r="L131" s="17">
        <f t="shared" si="121"/>
        <v>0</v>
      </c>
    </row>
    <row r="132" spans="1:12" ht="17.100000000000001" customHeight="1">
      <c r="A132" s="14"/>
      <c r="B132" s="14"/>
      <c r="C132" s="14"/>
      <c r="D132" s="14"/>
      <c r="E132" s="18">
        <v>2</v>
      </c>
      <c r="F132" s="19">
        <v>5</v>
      </c>
      <c r="G132" s="19">
        <v>2</v>
      </c>
      <c r="H132" s="19"/>
      <c r="I132" s="25" t="s">
        <v>85</v>
      </c>
      <c r="J132" s="17">
        <f>'Gider 1 Yıllık'!J132</f>
        <v>0</v>
      </c>
      <c r="K132" s="17">
        <f t="shared" ref="K132:L132" si="122">J132+J132*10/100</f>
        <v>0</v>
      </c>
      <c r="L132" s="17">
        <f t="shared" si="122"/>
        <v>0</v>
      </c>
    </row>
    <row r="133" spans="1:12" ht="17.100000000000001" customHeight="1">
      <c r="A133" s="14"/>
      <c r="B133" s="14"/>
      <c r="C133" s="14"/>
      <c r="D133" s="14"/>
      <c r="E133" s="18">
        <v>2</v>
      </c>
      <c r="F133" s="19">
        <v>5</v>
      </c>
      <c r="G133" s="19">
        <v>2</v>
      </c>
      <c r="H133" s="19">
        <v>1</v>
      </c>
      <c r="I133" s="25" t="s">
        <v>85</v>
      </c>
      <c r="J133" s="17">
        <f>'Gider 1 Yıllık'!J133</f>
        <v>0</v>
      </c>
      <c r="K133" s="17">
        <f t="shared" ref="K133:L133" si="123">J133+J133*10/100</f>
        <v>0</v>
      </c>
      <c r="L133" s="17">
        <f t="shared" si="123"/>
        <v>0</v>
      </c>
    </row>
    <row r="134" spans="1:12" ht="17.100000000000001" customHeight="1">
      <c r="A134" s="14"/>
      <c r="B134" s="14"/>
      <c r="C134" s="14"/>
      <c r="D134" s="14"/>
      <c r="E134" s="20">
        <v>2</v>
      </c>
      <c r="F134" s="10">
        <v>5</v>
      </c>
      <c r="G134" s="10">
        <v>3</v>
      </c>
      <c r="H134" s="21"/>
      <c r="I134" s="51" t="s">
        <v>90</v>
      </c>
      <c r="J134" s="17">
        <f>'Gider 1 Yıllık'!J134</f>
        <v>0</v>
      </c>
      <c r="K134" s="17">
        <f t="shared" ref="K134:L134" si="124">J134+J134*10/100</f>
        <v>0</v>
      </c>
      <c r="L134" s="17">
        <f t="shared" si="124"/>
        <v>0</v>
      </c>
    </row>
    <row r="135" spans="1:12" ht="17.100000000000001" customHeight="1">
      <c r="A135" s="14"/>
      <c r="B135" s="14"/>
      <c r="C135" s="14"/>
      <c r="D135" s="14"/>
      <c r="E135" s="20">
        <v>2</v>
      </c>
      <c r="F135" s="10">
        <v>5</v>
      </c>
      <c r="G135" s="10">
        <v>3</v>
      </c>
      <c r="H135" s="21">
        <v>1</v>
      </c>
      <c r="I135" s="51" t="s">
        <v>90</v>
      </c>
      <c r="J135" s="17">
        <f>'Gider 1 Yıllık'!J135</f>
        <v>0</v>
      </c>
      <c r="K135" s="17">
        <f t="shared" ref="K135:L135" si="125">J135+J135*10/100</f>
        <v>0</v>
      </c>
      <c r="L135" s="17">
        <f t="shared" si="125"/>
        <v>0</v>
      </c>
    </row>
    <row r="136" spans="1:12" ht="17.100000000000001" customHeight="1">
      <c r="A136" s="14"/>
      <c r="B136" s="14"/>
      <c r="C136" s="14"/>
      <c r="D136" s="14"/>
      <c r="E136" s="20">
        <v>2</v>
      </c>
      <c r="F136" s="10">
        <v>5</v>
      </c>
      <c r="G136" s="10">
        <v>4</v>
      </c>
      <c r="H136" s="21"/>
      <c r="I136" s="51" t="s">
        <v>86</v>
      </c>
      <c r="J136" s="17">
        <f>'Gider 1 Yıllık'!J136</f>
        <v>0</v>
      </c>
      <c r="K136" s="17">
        <f t="shared" ref="K136:L136" si="126">J136+J136*10/100</f>
        <v>0</v>
      </c>
      <c r="L136" s="17">
        <f t="shared" si="126"/>
        <v>0</v>
      </c>
    </row>
    <row r="137" spans="1:12" ht="17.100000000000001" customHeight="1">
      <c r="A137" s="14"/>
      <c r="B137" s="14"/>
      <c r="C137" s="14"/>
      <c r="D137" s="14"/>
      <c r="E137" s="20">
        <v>2</v>
      </c>
      <c r="F137" s="10">
        <v>5</v>
      </c>
      <c r="G137" s="10">
        <v>4</v>
      </c>
      <c r="H137" s="21">
        <v>1</v>
      </c>
      <c r="I137" s="51" t="s">
        <v>86</v>
      </c>
      <c r="J137" s="17">
        <f>'Gider 1 Yıllık'!J137</f>
        <v>0</v>
      </c>
      <c r="K137" s="17">
        <f t="shared" ref="K137:L137" si="127">J137+J137*10/100</f>
        <v>0</v>
      </c>
      <c r="L137" s="17">
        <f t="shared" si="127"/>
        <v>0</v>
      </c>
    </row>
    <row r="138" spans="1:12" ht="17.100000000000001" customHeight="1">
      <c r="A138" s="14"/>
      <c r="B138" s="14"/>
      <c r="C138" s="14"/>
      <c r="D138" s="14"/>
      <c r="E138" s="20">
        <v>2</v>
      </c>
      <c r="F138" s="10">
        <v>5</v>
      </c>
      <c r="G138" s="10">
        <v>6</v>
      </c>
      <c r="H138" s="21"/>
      <c r="I138" s="51" t="s">
        <v>80</v>
      </c>
      <c r="J138" s="17">
        <f>'Gider 1 Yıllık'!J138</f>
        <v>0</v>
      </c>
      <c r="K138" s="17">
        <f t="shared" ref="K138:L138" si="128">J138+J138*10/100</f>
        <v>0</v>
      </c>
      <c r="L138" s="17">
        <f t="shared" si="128"/>
        <v>0</v>
      </c>
    </row>
    <row r="139" spans="1:12" ht="17.100000000000001" customHeight="1">
      <c r="A139" s="14"/>
      <c r="B139" s="14"/>
      <c r="C139" s="14"/>
      <c r="D139" s="14"/>
      <c r="E139" s="20">
        <v>2</v>
      </c>
      <c r="F139" s="10">
        <v>5</v>
      </c>
      <c r="G139" s="10">
        <v>6</v>
      </c>
      <c r="H139" s="21">
        <v>1</v>
      </c>
      <c r="I139" s="51" t="s">
        <v>81</v>
      </c>
      <c r="J139" s="17">
        <f>'Gider 1 Yıllık'!J139</f>
        <v>0</v>
      </c>
      <c r="K139" s="17">
        <f t="shared" ref="K139:L139" si="129">J139+J139*10/100</f>
        <v>0</v>
      </c>
      <c r="L139" s="17">
        <f t="shared" si="129"/>
        <v>0</v>
      </c>
    </row>
    <row r="140" spans="1:12" ht="17.100000000000001" customHeight="1">
      <c r="A140" s="14"/>
      <c r="B140" s="14"/>
      <c r="C140" s="14"/>
      <c r="D140" s="14"/>
      <c r="E140" s="20">
        <v>2</v>
      </c>
      <c r="F140" s="10">
        <v>5</v>
      </c>
      <c r="G140" s="10">
        <v>6</v>
      </c>
      <c r="H140" s="21">
        <v>2</v>
      </c>
      <c r="I140" s="51" t="s">
        <v>82</v>
      </c>
      <c r="J140" s="17">
        <f>'Gider 1 Yıllık'!J140</f>
        <v>0</v>
      </c>
      <c r="K140" s="17">
        <f t="shared" ref="K140:L140" si="130">J140+J140*10/100</f>
        <v>0</v>
      </c>
      <c r="L140" s="17">
        <f t="shared" si="130"/>
        <v>0</v>
      </c>
    </row>
    <row r="141" spans="1:12" ht="17.100000000000001" customHeight="1">
      <c r="A141" s="14"/>
      <c r="B141" s="14"/>
      <c r="C141" s="14"/>
      <c r="D141" s="14"/>
      <c r="E141" s="20">
        <v>2</v>
      </c>
      <c r="F141" s="21">
        <v>5</v>
      </c>
      <c r="G141" s="10">
        <v>6</v>
      </c>
      <c r="H141" s="21">
        <v>8</v>
      </c>
      <c r="I141" s="51" t="s">
        <v>83</v>
      </c>
      <c r="J141" s="17">
        <f>'Gider 1 Yıllık'!J141</f>
        <v>0</v>
      </c>
      <c r="K141" s="17">
        <f t="shared" ref="K141:L141" si="131">J141+J141*10/100</f>
        <v>0</v>
      </c>
      <c r="L141" s="17">
        <f t="shared" si="131"/>
        <v>0</v>
      </c>
    </row>
    <row r="142" spans="1:12" ht="17.100000000000001" customHeight="1">
      <c r="A142" s="14"/>
      <c r="B142" s="14"/>
      <c r="C142" s="14"/>
      <c r="D142" s="14"/>
      <c r="E142" s="22">
        <v>3</v>
      </c>
      <c r="F142" s="10"/>
      <c r="G142" s="10"/>
      <c r="H142" s="10"/>
      <c r="I142" s="23" t="s">
        <v>91</v>
      </c>
      <c r="J142" s="17">
        <f>'Gider 1 Yıllık'!J142</f>
        <v>0</v>
      </c>
      <c r="K142" s="17">
        <f t="shared" ref="K142:L142" si="132">J142+J142*10/100</f>
        <v>0</v>
      </c>
      <c r="L142" s="17">
        <f t="shared" si="132"/>
        <v>0</v>
      </c>
    </row>
    <row r="143" spans="1:12" ht="17.100000000000001" customHeight="1">
      <c r="A143" s="14"/>
      <c r="B143" s="14"/>
      <c r="C143" s="14"/>
      <c r="D143" s="14"/>
      <c r="E143" s="22">
        <v>3</v>
      </c>
      <c r="F143" s="10">
        <v>1</v>
      </c>
      <c r="G143" s="10"/>
      <c r="H143" s="10"/>
      <c r="I143" s="24" t="s">
        <v>92</v>
      </c>
      <c r="J143" s="17">
        <f>'Gider 1 Yıllık'!J143</f>
        <v>0</v>
      </c>
      <c r="K143" s="17">
        <f t="shared" ref="K143:L143" si="133">J143+J143*10/100</f>
        <v>0</v>
      </c>
      <c r="L143" s="17">
        <f t="shared" si="133"/>
        <v>0</v>
      </c>
    </row>
    <row r="144" spans="1:12" ht="17.100000000000001" customHeight="1">
      <c r="A144" s="14"/>
      <c r="B144" s="14"/>
      <c r="C144" s="14"/>
      <c r="D144" s="14"/>
      <c r="E144" s="22">
        <v>3</v>
      </c>
      <c r="F144" s="10">
        <v>1</v>
      </c>
      <c r="G144" s="10">
        <v>1</v>
      </c>
      <c r="H144" s="10"/>
      <c r="I144" s="24" t="s">
        <v>93</v>
      </c>
      <c r="J144" s="17">
        <f>'Gider 1 Yıllık'!J144</f>
        <v>0</v>
      </c>
      <c r="K144" s="17">
        <f t="shared" ref="K144:L144" si="134">J144+J144*10/100</f>
        <v>0</v>
      </c>
      <c r="L144" s="17">
        <f t="shared" si="134"/>
        <v>0</v>
      </c>
    </row>
    <row r="145" spans="1:12" ht="17.100000000000001" customHeight="1">
      <c r="A145" s="14"/>
      <c r="B145" s="14"/>
      <c r="C145" s="14"/>
      <c r="D145" s="14"/>
      <c r="E145" s="22">
        <v>3</v>
      </c>
      <c r="F145" s="10">
        <v>1</v>
      </c>
      <c r="G145" s="10">
        <v>1</v>
      </c>
      <c r="H145" s="10">
        <v>1</v>
      </c>
      <c r="I145" s="24" t="s">
        <v>93</v>
      </c>
      <c r="J145" s="17">
        <f>'Gider 1 Yıllık'!J145</f>
        <v>0</v>
      </c>
      <c r="K145" s="17">
        <f t="shared" ref="K145:L145" si="135">J145+J145*10/100</f>
        <v>0</v>
      </c>
      <c r="L145" s="17">
        <f t="shared" si="135"/>
        <v>0</v>
      </c>
    </row>
    <row r="146" spans="1:12" ht="17.100000000000001" customHeight="1">
      <c r="A146" s="14"/>
      <c r="B146" s="14"/>
      <c r="C146" s="14"/>
      <c r="D146" s="14"/>
      <c r="E146" s="22">
        <v>3</v>
      </c>
      <c r="F146" s="10">
        <v>1</v>
      </c>
      <c r="G146" s="10">
        <v>2</v>
      </c>
      <c r="H146" s="10"/>
      <c r="I146" s="24" t="s">
        <v>94</v>
      </c>
      <c r="J146" s="17">
        <f>'Gider 1 Yıllık'!J146</f>
        <v>0</v>
      </c>
      <c r="K146" s="17">
        <f t="shared" ref="K146:L146" si="136">J146+J146*10/100</f>
        <v>0</v>
      </c>
      <c r="L146" s="17">
        <f t="shared" si="136"/>
        <v>0</v>
      </c>
    </row>
    <row r="147" spans="1:12" ht="17.100000000000001" customHeight="1">
      <c r="A147" s="14"/>
      <c r="B147" s="14"/>
      <c r="C147" s="14"/>
      <c r="D147" s="14"/>
      <c r="E147" s="22">
        <v>3</v>
      </c>
      <c r="F147" s="10">
        <v>1</v>
      </c>
      <c r="G147" s="10">
        <v>2</v>
      </c>
      <c r="H147" s="10">
        <v>1</v>
      </c>
      <c r="I147" s="24" t="s">
        <v>94</v>
      </c>
      <c r="J147" s="17">
        <f>'Gider 1 Yıllık'!J147</f>
        <v>0</v>
      </c>
      <c r="K147" s="17">
        <f t="shared" ref="K147:L147" si="137">J147+J147*10/100</f>
        <v>0</v>
      </c>
      <c r="L147" s="17">
        <f t="shared" si="137"/>
        <v>0</v>
      </c>
    </row>
    <row r="148" spans="1:12" ht="17.100000000000001" customHeight="1">
      <c r="A148" s="14"/>
      <c r="B148" s="14"/>
      <c r="C148" s="14"/>
      <c r="D148" s="14"/>
      <c r="E148" s="22">
        <v>3</v>
      </c>
      <c r="F148" s="10">
        <v>1</v>
      </c>
      <c r="G148" s="10">
        <v>3</v>
      </c>
      <c r="H148" s="10"/>
      <c r="I148" s="24" t="s">
        <v>95</v>
      </c>
      <c r="J148" s="17">
        <f>'Gider 1 Yıllık'!J148</f>
        <v>0</v>
      </c>
      <c r="K148" s="17">
        <f t="shared" ref="K148:L148" si="138">J148+J148*10/100</f>
        <v>0</v>
      </c>
      <c r="L148" s="17">
        <f t="shared" si="138"/>
        <v>0</v>
      </c>
    </row>
    <row r="149" spans="1:12" ht="17.100000000000001" customHeight="1">
      <c r="A149" s="14"/>
      <c r="B149" s="14"/>
      <c r="C149" s="14"/>
      <c r="D149" s="14"/>
      <c r="E149" s="22">
        <v>3</v>
      </c>
      <c r="F149" s="10">
        <v>1</v>
      </c>
      <c r="G149" s="10">
        <v>3</v>
      </c>
      <c r="H149" s="10">
        <v>1</v>
      </c>
      <c r="I149" s="24" t="s">
        <v>95</v>
      </c>
      <c r="J149" s="17">
        <f>'Gider 1 Yıllık'!J149</f>
        <v>0</v>
      </c>
      <c r="K149" s="17">
        <f t="shared" ref="K149:L149" si="139">J149+J149*10/100</f>
        <v>0</v>
      </c>
      <c r="L149" s="17">
        <f t="shared" si="139"/>
        <v>0</v>
      </c>
    </row>
    <row r="150" spans="1:12" ht="17.100000000000001" customHeight="1">
      <c r="A150" s="14"/>
      <c r="B150" s="14"/>
      <c r="C150" s="14"/>
      <c r="D150" s="14"/>
      <c r="E150" s="22">
        <v>3</v>
      </c>
      <c r="F150" s="10">
        <v>1</v>
      </c>
      <c r="G150" s="10">
        <v>4</v>
      </c>
      <c r="H150" s="10"/>
      <c r="I150" s="24" t="s">
        <v>96</v>
      </c>
      <c r="J150" s="17">
        <f>'Gider 1 Yıllık'!J150</f>
        <v>0</v>
      </c>
      <c r="K150" s="17">
        <f t="shared" ref="K150:L150" si="140">J150+J150*10/100</f>
        <v>0</v>
      </c>
      <c r="L150" s="17">
        <f t="shared" si="140"/>
        <v>0</v>
      </c>
    </row>
    <row r="151" spans="1:12" ht="17.100000000000001" customHeight="1">
      <c r="A151" s="14"/>
      <c r="B151" s="14"/>
      <c r="C151" s="14"/>
      <c r="D151" s="14"/>
      <c r="E151" s="22">
        <v>3</v>
      </c>
      <c r="F151" s="10">
        <v>1</v>
      </c>
      <c r="G151" s="10">
        <v>4</v>
      </c>
      <c r="H151" s="10">
        <v>1</v>
      </c>
      <c r="I151" s="24" t="s">
        <v>96</v>
      </c>
      <c r="J151" s="17">
        <f>'Gider 1 Yıllık'!J151</f>
        <v>0</v>
      </c>
      <c r="K151" s="17">
        <f t="shared" ref="K151:L151" si="141">J151+J151*10/100</f>
        <v>0</v>
      </c>
      <c r="L151" s="17">
        <f t="shared" si="141"/>
        <v>0</v>
      </c>
    </row>
    <row r="152" spans="1:12" ht="17.100000000000001" customHeight="1">
      <c r="A152" s="14"/>
      <c r="B152" s="14"/>
      <c r="C152" s="14"/>
      <c r="D152" s="14"/>
      <c r="E152" s="22">
        <v>3</v>
      </c>
      <c r="F152" s="10">
        <v>1</v>
      </c>
      <c r="G152" s="10">
        <v>5</v>
      </c>
      <c r="H152" s="10"/>
      <c r="I152" s="24" t="s">
        <v>97</v>
      </c>
      <c r="J152" s="17">
        <f>'Gider 1 Yıllık'!J152</f>
        <v>0</v>
      </c>
      <c r="K152" s="17">
        <f t="shared" ref="K152:L152" si="142">J152+J152*10/100</f>
        <v>0</v>
      </c>
      <c r="L152" s="17">
        <f t="shared" si="142"/>
        <v>0</v>
      </c>
    </row>
    <row r="153" spans="1:12" ht="17.100000000000001" customHeight="1">
      <c r="A153" s="14"/>
      <c r="B153" s="14"/>
      <c r="C153" s="14"/>
      <c r="D153" s="14"/>
      <c r="E153" s="22">
        <v>3</v>
      </c>
      <c r="F153" s="10">
        <v>1</v>
      </c>
      <c r="G153" s="10">
        <v>5</v>
      </c>
      <c r="H153" s="10">
        <v>1</v>
      </c>
      <c r="I153" s="24" t="s">
        <v>97</v>
      </c>
      <c r="J153" s="17">
        <f>'Gider 1 Yıllık'!J153</f>
        <v>0</v>
      </c>
      <c r="K153" s="17">
        <f t="shared" ref="K153:L153" si="143">J153+J153*10/100</f>
        <v>0</v>
      </c>
      <c r="L153" s="17">
        <f t="shared" si="143"/>
        <v>0</v>
      </c>
    </row>
    <row r="154" spans="1:12" ht="17.100000000000001" customHeight="1">
      <c r="A154" s="14"/>
      <c r="B154" s="14"/>
      <c r="C154" s="14"/>
      <c r="D154" s="14"/>
      <c r="E154" s="22">
        <v>3</v>
      </c>
      <c r="F154" s="10">
        <v>1</v>
      </c>
      <c r="G154" s="10">
        <v>6</v>
      </c>
      <c r="H154" s="10"/>
      <c r="I154" s="24" t="s">
        <v>98</v>
      </c>
      <c r="J154" s="17">
        <f>'Gider 1 Yıllık'!J154</f>
        <v>0</v>
      </c>
      <c r="K154" s="17">
        <f t="shared" ref="K154:L154" si="144">J154+J154*10/100</f>
        <v>0</v>
      </c>
      <c r="L154" s="17">
        <f t="shared" si="144"/>
        <v>0</v>
      </c>
    </row>
    <row r="155" spans="1:12" ht="17.100000000000001" customHeight="1">
      <c r="A155" s="14"/>
      <c r="B155" s="14"/>
      <c r="C155" s="14"/>
      <c r="D155" s="14"/>
      <c r="E155" s="22">
        <v>3</v>
      </c>
      <c r="F155" s="10">
        <v>1</v>
      </c>
      <c r="G155" s="10">
        <v>6</v>
      </c>
      <c r="H155" s="10">
        <v>1</v>
      </c>
      <c r="I155" s="24" t="s">
        <v>98</v>
      </c>
      <c r="J155" s="17">
        <f>'Gider 1 Yıllık'!J155</f>
        <v>0</v>
      </c>
      <c r="K155" s="17">
        <f t="shared" ref="K155:L155" si="145">J155+J155*10/100</f>
        <v>0</v>
      </c>
      <c r="L155" s="17">
        <f t="shared" si="145"/>
        <v>0</v>
      </c>
    </row>
    <row r="156" spans="1:12" ht="17.100000000000001" customHeight="1">
      <c r="A156" s="14"/>
      <c r="B156" s="14"/>
      <c r="C156" s="14"/>
      <c r="D156" s="14"/>
      <c r="E156" s="22">
        <v>3</v>
      </c>
      <c r="F156" s="10">
        <v>1</v>
      </c>
      <c r="G156" s="10">
        <v>7</v>
      </c>
      <c r="H156" s="10"/>
      <c r="I156" s="24" t="s">
        <v>99</v>
      </c>
      <c r="J156" s="17">
        <f>'Gider 1 Yıllık'!J156</f>
        <v>0</v>
      </c>
      <c r="K156" s="17">
        <f t="shared" ref="K156:L156" si="146">J156+J156*10/100</f>
        <v>0</v>
      </c>
      <c r="L156" s="17">
        <f t="shared" si="146"/>
        <v>0</v>
      </c>
    </row>
    <row r="157" spans="1:12" ht="17.100000000000001" customHeight="1">
      <c r="A157" s="14"/>
      <c r="B157" s="14"/>
      <c r="C157" s="14"/>
      <c r="D157" s="14"/>
      <c r="E157" s="22">
        <v>3</v>
      </c>
      <c r="F157" s="10">
        <v>1</v>
      </c>
      <c r="G157" s="10">
        <v>7</v>
      </c>
      <c r="H157" s="10">
        <v>1</v>
      </c>
      <c r="I157" s="24" t="s">
        <v>99</v>
      </c>
      <c r="J157" s="17">
        <f>'Gider 1 Yıllık'!J157</f>
        <v>0</v>
      </c>
      <c r="K157" s="17">
        <f t="shared" ref="K157:L157" si="147">J157+J157*10/100</f>
        <v>0</v>
      </c>
      <c r="L157" s="17">
        <f t="shared" si="147"/>
        <v>0</v>
      </c>
    </row>
    <row r="158" spans="1:12" ht="17.100000000000001" customHeight="1">
      <c r="A158" s="14"/>
      <c r="B158" s="14"/>
      <c r="C158" s="14"/>
      <c r="D158" s="14"/>
      <c r="E158" s="22">
        <v>3</v>
      </c>
      <c r="F158" s="10">
        <v>1</v>
      </c>
      <c r="G158" s="10">
        <v>8</v>
      </c>
      <c r="H158" s="10"/>
      <c r="I158" s="24" t="s">
        <v>100</v>
      </c>
      <c r="J158" s="17">
        <f>'Gider 1 Yıllık'!J158</f>
        <v>0</v>
      </c>
      <c r="K158" s="17">
        <f t="shared" ref="K158:L158" si="148">J158+J158*10/100</f>
        <v>0</v>
      </c>
      <c r="L158" s="17">
        <f t="shared" si="148"/>
        <v>0</v>
      </c>
    </row>
    <row r="159" spans="1:12" ht="17.100000000000001" customHeight="1">
      <c r="A159" s="14"/>
      <c r="B159" s="14"/>
      <c r="C159" s="14"/>
      <c r="D159" s="14"/>
      <c r="E159" s="22">
        <v>3</v>
      </c>
      <c r="F159" s="10">
        <v>1</v>
      </c>
      <c r="G159" s="10">
        <v>8</v>
      </c>
      <c r="H159" s="10">
        <v>1</v>
      </c>
      <c r="I159" s="24" t="s">
        <v>100</v>
      </c>
      <c r="J159" s="17">
        <f>'Gider 1 Yıllık'!J159</f>
        <v>0</v>
      </c>
      <c r="K159" s="17">
        <f t="shared" ref="K159:L159" si="149">J159+J159*10/100</f>
        <v>0</v>
      </c>
      <c r="L159" s="17">
        <f t="shared" si="149"/>
        <v>0</v>
      </c>
    </row>
    <row r="160" spans="1:12" ht="17.100000000000001" customHeight="1">
      <c r="A160" s="14"/>
      <c r="B160" s="14"/>
      <c r="C160" s="14"/>
      <c r="D160" s="14"/>
      <c r="E160" s="22">
        <v>3</v>
      </c>
      <c r="F160" s="10">
        <v>1</v>
      </c>
      <c r="G160" s="10">
        <v>9</v>
      </c>
      <c r="H160" s="10"/>
      <c r="I160" s="24" t="s">
        <v>101</v>
      </c>
      <c r="J160" s="17">
        <f>'Gider 1 Yıllık'!J160</f>
        <v>0</v>
      </c>
      <c r="K160" s="17">
        <f t="shared" ref="K160:L160" si="150">J160+J160*10/100</f>
        <v>0</v>
      </c>
      <c r="L160" s="17">
        <f t="shared" si="150"/>
        <v>0</v>
      </c>
    </row>
    <row r="161" spans="1:12" ht="17.100000000000001" customHeight="1">
      <c r="A161" s="14"/>
      <c r="B161" s="14"/>
      <c r="C161" s="14"/>
      <c r="D161" s="14"/>
      <c r="E161" s="22">
        <v>3</v>
      </c>
      <c r="F161" s="10">
        <v>1</v>
      </c>
      <c r="G161" s="10">
        <v>9</v>
      </c>
      <c r="H161" s="10">
        <v>1</v>
      </c>
      <c r="I161" s="24" t="s">
        <v>101</v>
      </c>
      <c r="J161" s="17">
        <f>'Gider 1 Yıllık'!J161</f>
        <v>0</v>
      </c>
      <c r="K161" s="17">
        <f t="shared" ref="K161:L161" si="151">J161+J161*10/100</f>
        <v>0</v>
      </c>
      <c r="L161" s="17">
        <f t="shared" si="151"/>
        <v>0</v>
      </c>
    </row>
    <row r="162" spans="1:12" ht="17.100000000000001" customHeight="1">
      <c r="A162" s="14"/>
      <c r="B162" s="14"/>
      <c r="C162" s="14"/>
      <c r="D162" s="14"/>
      <c r="E162" s="22">
        <v>3</v>
      </c>
      <c r="F162" s="10">
        <v>2</v>
      </c>
      <c r="G162" s="10"/>
      <c r="H162" s="10"/>
      <c r="I162" s="24" t="s">
        <v>102</v>
      </c>
      <c r="J162" s="17">
        <f>'Gider 1 Yıllık'!J162</f>
        <v>0</v>
      </c>
      <c r="K162" s="17">
        <f t="shared" ref="K162:L162" si="152">J162+J162*10/100</f>
        <v>0</v>
      </c>
      <c r="L162" s="17">
        <f t="shared" si="152"/>
        <v>0</v>
      </c>
    </row>
    <row r="163" spans="1:12" ht="17.100000000000001" customHeight="1">
      <c r="A163" s="14"/>
      <c r="B163" s="14"/>
      <c r="C163" s="14"/>
      <c r="D163" s="14"/>
      <c r="E163" s="22">
        <v>3</v>
      </c>
      <c r="F163" s="10">
        <v>2</v>
      </c>
      <c r="G163" s="10">
        <v>1</v>
      </c>
      <c r="H163" s="10"/>
      <c r="I163" s="24" t="s">
        <v>103</v>
      </c>
      <c r="J163" s="17">
        <f>'Gider 1 Yıllık'!J163</f>
        <v>0</v>
      </c>
      <c r="K163" s="17">
        <f t="shared" ref="K163:L163" si="153">J163+J163*10/100</f>
        <v>0</v>
      </c>
      <c r="L163" s="17">
        <f t="shared" si="153"/>
        <v>0</v>
      </c>
    </row>
    <row r="164" spans="1:12" ht="17.100000000000001" customHeight="1">
      <c r="A164" s="14"/>
      <c r="B164" s="14"/>
      <c r="C164" s="14"/>
      <c r="D164" s="14"/>
      <c r="E164" s="22">
        <v>3</v>
      </c>
      <c r="F164" s="10">
        <v>2</v>
      </c>
      <c r="G164" s="10">
        <v>1</v>
      </c>
      <c r="H164" s="10">
        <v>1</v>
      </c>
      <c r="I164" s="24" t="s">
        <v>104</v>
      </c>
      <c r="J164" s="17">
        <f>'Gider 1 Yıllık'!J164</f>
        <v>0</v>
      </c>
      <c r="K164" s="17">
        <f t="shared" ref="K164:L164" si="154">J164+J164*10/100</f>
        <v>0</v>
      </c>
      <c r="L164" s="17">
        <f t="shared" si="154"/>
        <v>0</v>
      </c>
    </row>
    <row r="165" spans="1:12" ht="17.100000000000001" customHeight="1">
      <c r="A165" s="14"/>
      <c r="B165" s="14"/>
      <c r="C165" s="14"/>
      <c r="D165" s="14"/>
      <c r="E165" s="22">
        <v>3</v>
      </c>
      <c r="F165" s="10">
        <v>2</v>
      </c>
      <c r="G165" s="10">
        <v>1</v>
      </c>
      <c r="H165" s="10">
        <v>2</v>
      </c>
      <c r="I165" s="24" t="s">
        <v>105</v>
      </c>
      <c r="J165" s="17">
        <f>'Gider 1 Yıllık'!J165</f>
        <v>0</v>
      </c>
      <c r="K165" s="17">
        <f t="shared" ref="K165:L165" si="155">J165+J165*10/100</f>
        <v>0</v>
      </c>
      <c r="L165" s="17">
        <f t="shared" si="155"/>
        <v>0</v>
      </c>
    </row>
    <row r="166" spans="1:12" ht="17.100000000000001" customHeight="1">
      <c r="A166" s="14"/>
      <c r="B166" s="14"/>
      <c r="C166" s="14"/>
      <c r="D166" s="14"/>
      <c r="E166" s="22">
        <v>3</v>
      </c>
      <c r="F166" s="10">
        <v>2</v>
      </c>
      <c r="G166" s="10">
        <v>1</v>
      </c>
      <c r="H166" s="10">
        <v>3</v>
      </c>
      <c r="I166" s="24" t="s">
        <v>106</v>
      </c>
      <c r="J166" s="17">
        <f>'Gider 1 Yıllık'!J166</f>
        <v>0</v>
      </c>
      <c r="K166" s="17">
        <f t="shared" ref="K166:L166" si="156">J166+J166*10/100</f>
        <v>0</v>
      </c>
      <c r="L166" s="17">
        <f t="shared" si="156"/>
        <v>0</v>
      </c>
    </row>
    <row r="167" spans="1:12" ht="17.100000000000001" customHeight="1">
      <c r="A167" s="14"/>
      <c r="B167" s="14"/>
      <c r="C167" s="14"/>
      <c r="D167" s="14"/>
      <c r="E167" s="22">
        <v>3</v>
      </c>
      <c r="F167" s="10">
        <v>2</v>
      </c>
      <c r="G167" s="10">
        <v>1</v>
      </c>
      <c r="H167" s="10">
        <v>4</v>
      </c>
      <c r="I167" s="24" t="s">
        <v>107</v>
      </c>
      <c r="J167" s="17">
        <f>'Gider 1 Yıllık'!J167</f>
        <v>0</v>
      </c>
      <c r="K167" s="17">
        <f t="shared" ref="K167:L167" si="157">J167+J167*10/100</f>
        <v>0</v>
      </c>
      <c r="L167" s="17">
        <f t="shared" si="157"/>
        <v>0</v>
      </c>
    </row>
    <row r="168" spans="1:12" ht="17.100000000000001" customHeight="1">
      <c r="A168" s="14"/>
      <c r="B168" s="14"/>
      <c r="C168" s="14"/>
      <c r="D168" s="14"/>
      <c r="E168" s="22">
        <v>3</v>
      </c>
      <c r="F168" s="10">
        <v>2</v>
      </c>
      <c r="G168" s="10">
        <v>1</v>
      </c>
      <c r="H168" s="10">
        <v>5</v>
      </c>
      <c r="I168" s="24" t="s">
        <v>108</v>
      </c>
      <c r="J168" s="17">
        <f>'Gider 1 Yıllık'!J168</f>
        <v>0</v>
      </c>
      <c r="K168" s="17">
        <f t="shared" ref="K168:L168" si="158">J168+J168*10/100</f>
        <v>0</v>
      </c>
      <c r="L168" s="17">
        <f t="shared" si="158"/>
        <v>0</v>
      </c>
    </row>
    <row r="169" spans="1:12" ht="17.100000000000001" customHeight="1">
      <c r="A169" s="14"/>
      <c r="B169" s="14"/>
      <c r="C169" s="14"/>
      <c r="D169" s="14"/>
      <c r="E169" s="22">
        <v>3</v>
      </c>
      <c r="F169" s="10">
        <v>2</v>
      </c>
      <c r="G169" s="10">
        <v>1</v>
      </c>
      <c r="H169" s="10">
        <v>90</v>
      </c>
      <c r="I169" s="24" t="s">
        <v>109</v>
      </c>
      <c r="J169" s="17">
        <f>'Gider 1 Yıllık'!J169</f>
        <v>0</v>
      </c>
      <c r="K169" s="17">
        <f t="shared" ref="K169:L169" si="159">J169+J169*10/100</f>
        <v>0</v>
      </c>
      <c r="L169" s="17">
        <f t="shared" si="159"/>
        <v>0</v>
      </c>
    </row>
    <row r="170" spans="1:12" ht="17.100000000000001" customHeight="1">
      <c r="A170" s="14"/>
      <c r="B170" s="14"/>
      <c r="C170" s="14"/>
      <c r="D170" s="14"/>
      <c r="E170" s="22">
        <v>3</v>
      </c>
      <c r="F170" s="10">
        <v>2</v>
      </c>
      <c r="G170" s="10">
        <v>2</v>
      </c>
      <c r="H170" s="10"/>
      <c r="I170" s="24" t="s">
        <v>110</v>
      </c>
      <c r="J170" s="17">
        <f>'Gider 1 Yıllık'!J170</f>
        <v>0</v>
      </c>
      <c r="K170" s="17">
        <f t="shared" ref="K170:L170" si="160">J170+J170*10/100</f>
        <v>0</v>
      </c>
      <c r="L170" s="17">
        <f t="shared" si="160"/>
        <v>0</v>
      </c>
    </row>
    <row r="171" spans="1:12" ht="17.100000000000001" customHeight="1">
      <c r="A171" s="14"/>
      <c r="B171" s="14"/>
      <c r="C171" s="14"/>
      <c r="D171" s="14"/>
      <c r="E171" s="22">
        <v>3</v>
      </c>
      <c r="F171" s="10">
        <v>2</v>
      </c>
      <c r="G171" s="10">
        <v>2</v>
      </c>
      <c r="H171" s="10">
        <v>1</v>
      </c>
      <c r="I171" s="24" t="s">
        <v>111</v>
      </c>
      <c r="J171" s="17">
        <f>'Gider 1 Yıllık'!J171</f>
        <v>0</v>
      </c>
      <c r="K171" s="17">
        <f t="shared" ref="K171:L171" si="161">J171+J171*10/100</f>
        <v>0</v>
      </c>
      <c r="L171" s="17">
        <f t="shared" si="161"/>
        <v>0</v>
      </c>
    </row>
    <row r="172" spans="1:12" ht="17.100000000000001" customHeight="1">
      <c r="A172" s="14"/>
      <c r="B172" s="14"/>
      <c r="C172" s="14"/>
      <c r="D172" s="14"/>
      <c r="E172" s="22">
        <v>3</v>
      </c>
      <c r="F172" s="10">
        <v>2</v>
      </c>
      <c r="G172" s="10">
        <v>2</v>
      </c>
      <c r="H172" s="10">
        <v>2</v>
      </c>
      <c r="I172" s="24" t="s">
        <v>112</v>
      </c>
      <c r="J172" s="17">
        <f>'Gider 1 Yıllık'!J172</f>
        <v>0</v>
      </c>
      <c r="K172" s="17">
        <f t="shared" ref="K172:L172" si="162">J172+J172*10/100</f>
        <v>0</v>
      </c>
      <c r="L172" s="17">
        <f t="shared" si="162"/>
        <v>0</v>
      </c>
    </row>
    <row r="173" spans="1:12" ht="17.100000000000001" customHeight="1">
      <c r="A173" s="14"/>
      <c r="B173" s="14"/>
      <c r="C173" s="14"/>
      <c r="D173" s="14"/>
      <c r="E173" s="22">
        <v>3</v>
      </c>
      <c r="F173" s="10">
        <v>2</v>
      </c>
      <c r="G173" s="10">
        <v>3</v>
      </c>
      <c r="H173" s="10"/>
      <c r="I173" s="24" t="s">
        <v>113</v>
      </c>
      <c r="J173" s="17">
        <f>'Gider 1 Yıllık'!J173</f>
        <v>0</v>
      </c>
      <c r="K173" s="17">
        <f t="shared" ref="K173:L173" si="163">J173+J173*10/100</f>
        <v>0</v>
      </c>
      <c r="L173" s="17">
        <f t="shared" si="163"/>
        <v>0</v>
      </c>
    </row>
    <row r="174" spans="1:12" ht="17.100000000000001" customHeight="1">
      <c r="A174" s="14"/>
      <c r="B174" s="14"/>
      <c r="C174" s="14"/>
      <c r="D174" s="14"/>
      <c r="E174" s="22">
        <v>3</v>
      </c>
      <c r="F174" s="10">
        <v>2</v>
      </c>
      <c r="G174" s="10">
        <v>3</v>
      </c>
      <c r="H174" s="10">
        <v>1</v>
      </c>
      <c r="I174" s="24" t="s">
        <v>114</v>
      </c>
      <c r="J174" s="17">
        <f>'Gider 1 Yıllık'!J174</f>
        <v>0</v>
      </c>
      <c r="K174" s="17">
        <f t="shared" ref="K174:L174" si="164">J174+J174*10/100</f>
        <v>0</v>
      </c>
      <c r="L174" s="17">
        <f t="shared" si="164"/>
        <v>0</v>
      </c>
    </row>
    <row r="175" spans="1:12" ht="17.100000000000001" customHeight="1">
      <c r="A175" s="14"/>
      <c r="B175" s="14"/>
      <c r="C175" s="14"/>
      <c r="D175" s="14"/>
      <c r="E175" s="22">
        <v>3</v>
      </c>
      <c r="F175" s="10">
        <v>2</v>
      </c>
      <c r="G175" s="10">
        <v>3</v>
      </c>
      <c r="H175" s="10">
        <v>2</v>
      </c>
      <c r="I175" s="24" t="s">
        <v>115</v>
      </c>
      <c r="J175" s="17">
        <f>'Gider 1 Yıllık'!J175</f>
        <v>0</v>
      </c>
      <c r="K175" s="17">
        <f t="shared" ref="K175:L175" si="165">J175+J175*10/100</f>
        <v>0</v>
      </c>
      <c r="L175" s="17">
        <f t="shared" si="165"/>
        <v>0</v>
      </c>
    </row>
    <row r="176" spans="1:12" ht="17.100000000000001" customHeight="1">
      <c r="A176" s="14"/>
      <c r="B176" s="14"/>
      <c r="C176" s="14"/>
      <c r="D176" s="14"/>
      <c r="E176" s="22">
        <v>3</v>
      </c>
      <c r="F176" s="10">
        <v>2</v>
      </c>
      <c r="G176" s="10">
        <v>3</v>
      </c>
      <c r="H176" s="10">
        <v>3</v>
      </c>
      <c r="I176" s="24" t="s">
        <v>116</v>
      </c>
      <c r="J176" s="17">
        <f>'Gider 1 Yıllık'!J176</f>
        <v>0</v>
      </c>
      <c r="K176" s="17">
        <f t="shared" ref="K176:L176" si="166">J176+J176*10/100</f>
        <v>0</v>
      </c>
      <c r="L176" s="17">
        <f t="shared" si="166"/>
        <v>0</v>
      </c>
    </row>
    <row r="177" spans="1:12" ht="17.100000000000001" customHeight="1">
      <c r="A177" s="14"/>
      <c r="B177" s="14"/>
      <c r="C177" s="14"/>
      <c r="D177" s="14"/>
      <c r="E177" s="22">
        <v>3</v>
      </c>
      <c r="F177" s="10">
        <v>2</v>
      </c>
      <c r="G177" s="10">
        <v>3</v>
      </c>
      <c r="H177" s="10">
        <v>90</v>
      </c>
      <c r="I177" s="24" t="s">
        <v>117</v>
      </c>
      <c r="J177" s="17">
        <f>'Gider 1 Yıllık'!J177</f>
        <v>0</v>
      </c>
      <c r="K177" s="17">
        <f t="shared" ref="K177:L177" si="167">J177+J177*10/100</f>
        <v>0</v>
      </c>
      <c r="L177" s="17">
        <f t="shared" si="167"/>
        <v>0</v>
      </c>
    </row>
    <row r="178" spans="1:12" ht="17.100000000000001" customHeight="1">
      <c r="A178" s="14"/>
      <c r="B178" s="14"/>
      <c r="C178" s="14"/>
      <c r="D178" s="14"/>
      <c r="E178" s="22">
        <v>3</v>
      </c>
      <c r="F178" s="10">
        <v>2</v>
      </c>
      <c r="G178" s="10">
        <v>4</v>
      </c>
      <c r="H178" s="10"/>
      <c r="I178" s="24" t="s">
        <v>118</v>
      </c>
      <c r="J178" s="17">
        <f>'Gider 1 Yıllık'!J178</f>
        <v>0</v>
      </c>
      <c r="K178" s="17">
        <f t="shared" ref="K178:L178" si="168">J178+J178*10/100</f>
        <v>0</v>
      </c>
      <c r="L178" s="17">
        <f t="shared" si="168"/>
        <v>0</v>
      </c>
    </row>
    <row r="179" spans="1:12" ht="17.100000000000001" customHeight="1">
      <c r="A179" s="14"/>
      <c r="B179" s="14"/>
      <c r="C179" s="14"/>
      <c r="D179" s="14"/>
      <c r="E179" s="22">
        <v>3</v>
      </c>
      <c r="F179" s="10">
        <v>2</v>
      </c>
      <c r="G179" s="10">
        <v>4</v>
      </c>
      <c r="H179" s="10">
        <v>1</v>
      </c>
      <c r="I179" s="24" t="s">
        <v>119</v>
      </c>
      <c r="J179" s="17">
        <f>'Gider 1 Yıllık'!J179</f>
        <v>0</v>
      </c>
      <c r="K179" s="17">
        <f t="shared" ref="K179:L179" si="169">J179+J179*10/100</f>
        <v>0</v>
      </c>
      <c r="L179" s="17">
        <f t="shared" si="169"/>
        <v>0</v>
      </c>
    </row>
    <row r="180" spans="1:12" ht="17.100000000000001" customHeight="1">
      <c r="A180" s="14"/>
      <c r="B180" s="14"/>
      <c r="C180" s="14"/>
      <c r="D180" s="14"/>
      <c r="E180" s="22">
        <v>3</v>
      </c>
      <c r="F180" s="10">
        <v>2</v>
      </c>
      <c r="G180" s="10">
        <v>4</v>
      </c>
      <c r="H180" s="10">
        <v>2</v>
      </c>
      <c r="I180" s="24" t="s">
        <v>120</v>
      </c>
      <c r="J180" s="17">
        <f>'Gider 1 Yıllık'!J180</f>
        <v>0</v>
      </c>
      <c r="K180" s="17">
        <f t="shared" ref="K180:L180" si="170">J180+J180*10/100</f>
        <v>0</v>
      </c>
      <c r="L180" s="17">
        <f t="shared" si="170"/>
        <v>0</v>
      </c>
    </row>
    <row r="181" spans="1:12" ht="17.100000000000001" customHeight="1">
      <c r="A181" s="14"/>
      <c r="B181" s="14"/>
      <c r="C181" s="14"/>
      <c r="D181" s="14"/>
      <c r="E181" s="22">
        <v>3</v>
      </c>
      <c r="F181" s="10">
        <v>2</v>
      </c>
      <c r="G181" s="10">
        <v>4</v>
      </c>
      <c r="H181" s="10">
        <v>3</v>
      </c>
      <c r="I181" s="24" t="s">
        <v>121</v>
      </c>
      <c r="J181" s="17">
        <f>'Gider 1 Yıllık'!J181</f>
        <v>0</v>
      </c>
      <c r="K181" s="17">
        <f t="shared" ref="K181:L181" si="171">J181+J181*10/100</f>
        <v>0</v>
      </c>
      <c r="L181" s="17">
        <f t="shared" si="171"/>
        <v>0</v>
      </c>
    </row>
    <row r="182" spans="1:12" ht="17.100000000000001" customHeight="1">
      <c r="A182" s="14"/>
      <c r="B182" s="14"/>
      <c r="C182" s="14"/>
      <c r="D182" s="14"/>
      <c r="E182" s="22">
        <v>3</v>
      </c>
      <c r="F182" s="10">
        <v>2</v>
      </c>
      <c r="G182" s="10">
        <v>4</v>
      </c>
      <c r="H182" s="10">
        <v>90</v>
      </c>
      <c r="I182" s="24" t="s">
        <v>122</v>
      </c>
      <c r="J182" s="17">
        <f>'Gider 1 Yıllık'!J182</f>
        <v>0</v>
      </c>
      <c r="K182" s="17">
        <f t="shared" ref="K182:L182" si="172">J182+J182*10/100</f>
        <v>0</v>
      </c>
      <c r="L182" s="17">
        <f t="shared" si="172"/>
        <v>0</v>
      </c>
    </row>
    <row r="183" spans="1:12" ht="17.100000000000001" customHeight="1">
      <c r="A183" s="14"/>
      <c r="B183" s="14"/>
      <c r="C183" s="14"/>
      <c r="D183" s="14"/>
      <c r="E183" s="22">
        <v>3</v>
      </c>
      <c r="F183" s="10">
        <v>2</v>
      </c>
      <c r="G183" s="10">
        <v>5</v>
      </c>
      <c r="H183" s="10"/>
      <c r="I183" s="24" t="s">
        <v>123</v>
      </c>
      <c r="J183" s="17">
        <f>'Gider 1 Yıllık'!J183</f>
        <v>0</v>
      </c>
      <c r="K183" s="17">
        <f t="shared" ref="K183:L183" si="173">J183+J183*10/100</f>
        <v>0</v>
      </c>
      <c r="L183" s="17">
        <f t="shared" si="173"/>
        <v>0</v>
      </c>
    </row>
    <row r="184" spans="1:12" ht="17.100000000000001" customHeight="1">
      <c r="A184" s="14"/>
      <c r="B184" s="14"/>
      <c r="C184" s="14"/>
      <c r="D184" s="14"/>
      <c r="E184" s="22">
        <v>3</v>
      </c>
      <c r="F184" s="10">
        <v>2</v>
      </c>
      <c r="G184" s="10">
        <v>5</v>
      </c>
      <c r="H184" s="10">
        <v>1</v>
      </c>
      <c r="I184" s="24" t="s">
        <v>124</v>
      </c>
      <c r="J184" s="17">
        <f>'Gider 1 Yıllık'!J184</f>
        <v>0</v>
      </c>
      <c r="K184" s="17">
        <f t="shared" ref="K184:L184" si="174">J184+J184*10/100</f>
        <v>0</v>
      </c>
      <c r="L184" s="17">
        <f t="shared" si="174"/>
        <v>0</v>
      </c>
    </row>
    <row r="185" spans="1:12" ht="17.100000000000001" customHeight="1">
      <c r="A185" s="14"/>
      <c r="B185" s="14"/>
      <c r="C185" s="14"/>
      <c r="D185" s="14"/>
      <c r="E185" s="22">
        <v>3</v>
      </c>
      <c r="F185" s="10">
        <v>2</v>
      </c>
      <c r="G185" s="10">
        <v>5</v>
      </c>
      <c r="H185" s="10">
        <v>2</v>
      </c>
      <c r="I185" s="24" t="s">
        <v>125</v>
      </c>
      <c r="J185" s="17">
        <f>'Gider 1 Yıllık'!J185</f>
        <v>0</v>
      </c>
      <c r="K185" s="17">
        <f t="shared" ref="K185:L185" si="175">J185+J185*10/100</f>
        <v>0</v>
      </c>
      <c r="L185" s="17">
        <f t="shared" si="175"/>
        <v>0</v>
      </c>
    </row>
    <row r="186" spans="1:12" ht="17.100000000000001" customHeight="1">
      <c r="A186" s="14"/>
      <c r="B186" s="14"/>
      <c r="C186" s="14"/>
      <c r="D186" s="14"/>
      <c r="E186" s="22">
        <v>3</v>
      </c>
      <c r="F186" s="10">
        <v>2</v>
      </c>
      <c r="G186" s="10">
        <v>5</v>
      </c>
      <c r="H186" s="10">
        <v>3</v>
      </c>
      <c r="I186" s="24" t="s">
        <v>126</v>
      </c>
      <c r="J186" s="17">
        <f>'Gider 1 Yıllık'!J186</f>
        <v>0</v>
      </c>
      <c r="K186" s="17">
        <f t="shared" ref="K186:L186" si="176">J186+J186*10/100</f>
        <v>0</v>
      </c>
      <c r="L186" s="17">
        <f t="shared" si="176"/>
        <v>0</v>
      </c>
    </row>
    <row r="187" spans="1:12" ht="17.100000000000001" customHeight="1">
      <c r="A187" s="14"/>
      <c r="B187" s="14"/>
      <c r="C187" s="14"/>
      <c r="D187" s="14"/>
      <c r="E187" s="22">
        <v>3</v>
      </c>
      <c r="F187" s="10">
        <v>2</v>
      </c>
      <c r="G187" s="10">
        <v>5</v>
      </c>
      <c r="H187" s="10">
        <v>4</v>
      </c>
      <c r="I187" s="24" t="s">
        <v>127</v>
      </c>
      <c r="J187" s="17">
        <f>'Gider 1 Yıllık'!J187</f>
        <v>0</v>
      </c>
      <c r="K187" s="17">
        <f t="shared" ref="K187:L187" si="177">J187+J187*10/100</f>
        <v>0</v>
      </c>
      <c r="L187" s="17">
        <f t="shared" si="177"/>
        <v>0</v>
      </c>
    </row>
    <row r="188" spans="1:12" ht="17.100000000000001" customHeight="1">
      <c r="A188" s="14"/>
      <c r="B188" s="14"/>
      <c r="C188" s="14"/>
      <c r="D188" s="14"/>
      <c r="E188" s="22">
        <v>3</v>
      </c>
      <c r="F188" s="10">
        <v>2</v>
      </c>
      <c r="G188" s="10">
        <v>5</v>
      </c>
      <c r="H188" s="10">
        <v>5</v>
      </c>
      <c r="I188" s="24" t="s">
        <v>128</v>
      </c>
      <c r="J188" s="17">
        <f>'Gider 1 Yıllık'!J188</f>
        <v>0</v>
      </c>
      <c r="K188" s="17">
        <f t="shared" ref="K188:L188" si="178">J188+J188*10/100</f>
        <v>0</v>
      </c>
      <c r="L188" s="17">
        <f t="shared" si="178"/>
        <v>0</v>
      </c>
    </row>
    <row r="189" spans="1:12" ht="17.100000000000001" customHeight="1">
      <c r="A189" s="14"/>
      <c r="B189" s="14"/>
      <c r="C189" s="14"/>
      <c r="D189" s="14"/>
      <c r="E189" s="22">
        <v>3</v>
      </c>
      <c r="F189" s="10">
        <v>2</v>
      </c>
      <c r="G189" s="10">
        <v>5</v>
      </c>
      <c r="H189" s="10">
        <v>90</v>
      </c>
      <c r="I189" s="24" t="s">
        <v>129</v>
      </c>
      <c r="J189" s="17">
        <f>'Gider 1 Yıllık'!J189</f>
        <v>0</v>
      </c>
      <c r="K189" s="17">
        <f t="shared" ref="K189:L189" si="179">J189+J189*10/100</f>
        <v>0</v>
      </c>
      <c r="L189" s="17">
        <f t="shared" si="179"/>
        <v>0</v>
      </c>
    </row>
    <row r="190" spans="1:12" ht="17.100000000000001" customHeight="1">
      <c r="A190" s="14"/>
      <c r="B190" s="14"/>
      <c r="C190" s="14"/>
      <c r="D190" s="14"/>
      <c r="E190" s="22">
        <v>3</v>
      </c>
      <c r="F190" s="10">
        <v>2</v>
      </c>
      <c r="G190" s="10">
        <v>6</v>
      </c>
      <c r="H190" s="10"/>
      <c r="I190" s="24" t="s">
        <v>130</v>
      </c>
      <c r="J190" s="17">
        <f>'Gider 1 Yıllık'!J190</f>
        <v>0</v>
      </c>
      <c r="K190" s="17">
        <f t="shared" ref="K190:L190" si="180">J190+J190*10/100</f>
        <v>0</v>
      </c>
      <c r="L190" s="17">
        <f t="shared" si="180"/>
        <v>0</v>
      </c>
    </row>
    <row r="191" spans="1:12" ht="17.100000000000001" customHeight="1">
      <c r="A191" s="14"/>
      <c r="B191" s="14"/>
      <c r="C191" s="14"/>
      <c r="D191" s="14"/>
      <c r="E191" s="22">
        <v>3</v>
      </c>
      <c r="F191" s="10">
        <v>2</v>
      </c>
      <c r="G191" s="10">
        <v>6</v>
      </c>
      <c r="H191" s="10">
        <v>1</v>
      </c>
      <c r="I191" s="24" t="s">
        <v>131</v>
      </c>
      <c r="J191" s="17">
        <f>'Gider 1 Yıllık'!J191</f>
        <v>0</v>
      </c>
      <c r="K191" s="17">
        <f t="shared" ref="K191:L191" si="181">J191+J191*10/100</f>
        <v>0</v>
      </c>
      <c r="L191" s="17">
        <f t="shared" si="181"/>
        <v>0</v>
      </c>
    </row>
    <row r="192" spans="1:12" ht="17.100000000000001" customHeight="1">
      <c r="A192" s="14"/>
      <c r="B192" s="14"/>
      <c r="C192" s="14"/>
      <c r="D192" s="14"/>
      <c r="E192" s="22">
        <v>3</v>
      </c>
      <c r="F192" s="10">
        <v>2</v>
      </c>
      <c r="G192" s="10">
        <v>6</v>
      </c>
      <c r="H192" s="10">
        <v>2</v>
      </c>
      <c r="I192" s="24" t="s">
        <v>132</v>
      </c>
      <c r="J192" s="17">
        <f>'Gider 1 Yıllık'!J192</f>
        <v>0</v>
      </c>
      <c r="K192" s="17">
        <f t="shared" ref="K192:L192" si="182">J192+J192*10/100</f>
        <v>0</v>
      </c>
      <c r="L192" s="17">
        <f t="shared" si="182"/>
        <v>0</v>
      </c>
    </row>
    <row r="193" spans="1:12" ht="17.100000000000001" customHeight="1">
      <c r="A193" s="14"/>
      <c r="B193" s="14"/>
      <c r="C193" s="14"/>
      <c r="D193" s="14"/>
      <c r="E193" s="22">
        <v>3</v>
      </c>
      <c r="F193" s="10">
        <v>2</v>
      </c>
      <c r="G193" s="10">
        <v>6</v>
      </c>
      <c r="H193" s="10">
        <v>3</v>
      </c>
      <c r="I193" s="24" t="s">
        <v>133</v>
      </c>
      <c r="J193" s="17">
        <f>'Gider 1 Yıllık'!J193</f>
        <v>0</v>
      </c>
      <c r="K193" s="17">
        <f t="shared" ref="K193:L193" si="183">J193+J193*10/100</f>
        <v>0</v>
      </c>
      <c r="L193" s="17">
        <f t="shared" si="183"/>
        <v>0</v>
      </c>
    </row>
    <row r="194" spans="1:12" ht="17.100000000000001" customHeight="1">
      <c r="A194" s="14"/>
      <c r="B194" s="14"/>
      <c r="C194" s="14"/>
      <c r="D194" s="14"/>
      <c r="E194" s="22">
        <v>3</v>
      </c>
      <c r="F194" s="10">
        <v>2</v>
      </c>
      <c r="G194" s="10">
        <v>6</v>
      </c>
      <c r="H194" s="10">
        <v>4</v>
      </c>
      <c r="I194" s="24" t="s">
        <v>134</v>
      </c>
      <c r="J194" s="17">
        <f>'Gider 1 Yıllık'!J194</f>
        <v>0</v>
      </c>
      <c r="K194" s="17">
        <f t="shared" ref="K194:L194" si="184">J194+J194*10/100</f>
        <v>0</v>
      </c>
      <c r="L194" s="17">
        <f t="shared" si="184"/>
        <v>0</v>
      </c>
    </row>
    <row r="195" spans="1:12" ht="17.100000000000001" customHeight="1">
      <c r="A195" s="14"/>
      <c r="B195" s="14"/>
      <c r="C195" s="14"/>
      <c r="D195" s="14"/>
      <c r="E195" s="22">
        <v>3</v>
      </c>
      <c r="F195" s="10">
        <v>2</v>
      </c>
      <c r="G195" s="10">
        <v>6</v>
      </c>
      <c r="H195" s="10">
        <v>5</v>
      </c>
      <c r="I195" s="24" t="s">
        <v>135</v>
      </c>
      <c r="J195" s="17">
        <f>'Gider 1 Yıllık'!J195</f>
        <v>0</v>
      </c>
      <c r="K195" s="17">
        <f t="shared" ref="K195:L195" si="185">J195+J195*10/100</f>
        <v>0</v>
      </c>
      <c r="L195" s="17">
        <f t="shared" si="185"/>
        <v>0</v>
      </c>
    </row>
    <row r="196" spans="1:12" ht="17.100000000000001" customHeight="1">
      <c r="A196" s="14"/>
      <c r="B196" s="14"/>
      <c r="C196" s="14"/>
      <c r="D196" s="14"/>
      <c r="E196" s="22">
        <v>3</v>
      </c>
      <c r="F196" s="10">
        <v>2</v>
      </c>
      <c r="G196" s="10">
        <v>6</v>
      </c>
      <c r="H196" s="10">
        <v>6</v>
      </c>
      <c r="I196" s="24" t="s">
        <v>136</v>
      </c>
      <c r="J196" s="17">
        <f>'Gider 1 Yıllık'!J196</f>
        <v>0</v>
      </c>
      <c r="K196" s="17">
        <f t="shared" ref="K196:L196" si="186">J196+J196*10/100</f>
        <v>0</v>
      </c>
      <c r="L196" s="17">
        <f t="shared" si="186"/>
        <v>0</v>
      </c>
    </row>
    <row r="197" spans="1:12" ht="17.100000000000001" customHeight="1">
      <c r="A197" s="14"/>
      <c r="B197" s="14"/>
      <c r="C197" s="14"/>
      <c r="D197" s="14"/>
      <c r="E197" s="22">
        <v>3</v>
      </c>
      <c r="F197" s="10">
        <v>2</v>
      </c>
      <c r="G197" s="10">
        <v>6</v>
      </c>
      <c r="H197" s="10">
        <v>90</v>
      </c>
      <c r="I197" s="24" t="s">
        <v>137</v>
      </c>
      <c r="J197" s="17">
        <f>'Gider 1 Yıllık'!J197</f>
        <v>0</v>
      </c>
      <c r="K197" s="17">
        <f t="shared" ref="K197:L197" si="187">J197+J197*10/100</f>
        <v>0</v>
      </c>
      <c r="L197" s="17">
        <f t="shared" si="187"/>
        <v>0</v>
      </c>
    </row>
    <row r="198" spans="1:12" ht="17.100000000000001" customHeight="1">
      <c r="A198" s="14"/>
      <c r="B198" s="14"/>
      <c r="C198" s="14"/>
      <c r="D198" s="14"/>
      <c r="E198" s="22">
        <v>3</v>
      </c>
      <c r="F198" s="10">
        <v>2</v>
      </c>
      <c r="G198" s="10">
        <v>7</v>
      </c>
      <c r="H198" s="10"/>
      <c r="I198" s="24" t="s">
        <v>138</v>
      </c>
      <c r="J198" s="17">
        <f>'Gider 1 Yıllık'!J198</f>
        <v>0</v>
      </c>
      <c r="K198" s="17">
        <f t="shared" ref="K198:L198" si="188">J198+J198*10/100</f>
        <v>0</v>
      </c>
      <c r="L198" s="17">
        <f t="shared" si="188"/>
        <v>0</v>
      </c>
    </row>
    <row r="199" spans="1:12" ht="17.100000000000001" customHeight="1">
      <c r="A199" s="14"/>
      <c r="B199" s="14"/>
      <c r="C199" s="14"/>
      <c r="D199" s="14"/>
      <c r="E199" s="22">
        <v>3</v>
      </c>
      <c r="F199" s="10">
        <v>2</v>
      </c>
      <c r="G199" s="10">
        <v>7</v>
      </c>
      <c r="H199" s="10">
        <v>1</v>
      </c>
      <c r="I199" s="24" t="s">
        <v>139</v>
      </c>
      <c r="J199" s="17">
        <f>'Gider 1 Yıllık'!J199</f>
        <v>0</v>
      </c>
      <c r="K199" s="17">
        <f t="shared" ref="K199:L199" si="189">J199+J199*10/100</f>
        <v>0</v>
      </c>
      <c r="L199" s="17">
        <f t="shared" si="189"/>
        <v>0</v>
      </c>
    </row>
    <row r="200" spans="1:12" ht="17.100000000000001" customHeight="1">
      <c r="A200" s="14"/>
      <c r="B200" s="14"/>
      <c r="C200" s="14"/>
      <c r="D200" s="14"/>
      <c r="E200" s="22">
        <v>3</v>
      </c>
      <c r="F200" s="10">
        <v>2</v>
      </c>
      <c r="G200" s="10">
        <v>9</v>
      </c>
      <c r="H200" s="10"/>
      <c r="I200" s="24" t="s">
        <v>140</v>
      </c>
      <c r="J200" s="17">
        <f>'Gider 1 Yıllık'!J200</f>
        <v>0</v>
      </c>
      <c r="K200" s="17">
        <f t="shared" ref="K200:L200" si="190">J200+J200*10/100</f>
        <v>0</v>
      </c>
      <c r="L200" s="17">
        <f t="shared" si="190"/>
        <v>0</v>
      </c>
    </row>
    <row r="201" spans="1:12" ht="17.100000000000001" customHeight="1">
      <c r="A201" s="14"/>
      <c r="B201" s="14"/>
      <c r="C201" s="14"/>
      <c r="D201" s="14"/>
      <c r="E201" s="22">
        <v>3</v>
      </c>
      <c r="F201" s="10">
        <v>2</v>
      </c>
      <c r="G201" s="10">
        <v>9</v>
      </c>
      <c r="H201" s="10">
        <v>1</v>
      </c>
      <c r="I201" s="24" t="s">
        <v>141</v>
      </c>
      <c r="J201" s="17">
        <f>'Gider 1 Yıllık'!J201</f>
        <v>0</v>
      </c>
      <c r="K201" s="17">
        <f t="shared" ref="K201:L201" si="191">J201+J201*10/100</f>
        <v>0</v>
      </c>
      <c r="L201" s="17">
        <f t="shared" si="191"/>
        <v>0</v>
      </c>
    </row>
    <row r="202" spans="1:12" ht="17.100000000000001" customHeight="1">
      <c r="A202" s="14"/>
      <c r="B202" s="14"/>
      <c r="C202" s="14"/>
      <c r="D202" s="14"/>
      <c r="E202" s="22">
        <v>3</v>
      </c>
      <c r="F202" s="10">
        <v>2</v>
      </c>
      <c r="G202" s="10">
        <v>9</v>
      </c>
      <c r="H202" s="10">
        <v>90</v>
      </c>
      <c r="I202" s="24" t="s">
        <v>140</v>
      </c>
      <c r="J202" s="17">
        <f>'Gider 1 Yıllık'!J202</f>
        <v>0</v>
      </c>
      <c r="K202" s="17">
        <f t="shared" ref="K202:L202" si="192">J202+J202*10/100</f>
        <v>0</v>
      </c>
      <c r="L202" s="17">
        <f t="shared" si="192"/>
        <v>0</v>
      </c>
    </row>
    <row r="203" spans="1:12" ht="17.100000000000001" customHeight="1">
      <c r="A203" s="14"/>
      <c r="B203" s="14"/>
      <c r="C203" s="14"/>
      <c r="D203" s="14"/>
      <c r="E203" s="22">
        <v>3</v>
      </c>
      <c r="F203" s="10">
        <v>3</v>
      </c>
      <c r="G203" s="10"/>
      <c r="H203" s="10"/>
      <c r="I203" s="24" t="s">
        <v>142</v>
      </c>
      <c r="J203" s="17">
        <f>'Gider 1 Yıllık'!J203</f>
        <v>0</v>
      </c>
      <c r="K203" s="17">
        <f t="shared" ref="K203:L203" si="193">J203+J203*10/100</f>
        <v>0</v>
      </c>
      <c r="L203" s="17">
        <f t="shared" si="193"/>
        <v>0</v>
      </c>
    </row>
    <row r="204" spans="1:12" ht="17.100000000000001" customHeight="1">
      <c r="A204" s="14"/>
      <c r="B204" s="14"/>
      <c r="C204" s="14"/>
      <c r="D204" s="14"/>
      <c r="E204" s="22">
        <v>3</v>
      </c>
      <c r="F204" s="10">
        <v>3</v>
      </c>
      <c r="G204" s="10">
        <v>1</v>
      </c>
      <c r="H204" s="10"/>
      <c r="I204" s="24" t="s">
        <v>143</v>
      </c>
      <c r="J204" s="17">
        <f>'Gider 1 Yıllık'!J204</f>
        <v>0</v>
      </c>
      <c r="K204" s="17">
        <f t="shared" ref="K204:L204" si="194">J204+J204*10/100</f>
        <v>0</v>
      </c>
      <c r="L204" s="17">
        <f t="shared" si="194"/>
        <v>0</v>
      </c>
    </row>
    <row r="205" spans="1:12" ht="17.100000000000001" customHeight="1">
      <c r="A205" s="14"/>
      <c r="B205" s="14"/>
      <c r="C205" s="14"/>
      <c r="D205" s="14"/>
      <c r="E205" s="22">
        <v>3</v>
      </c>
      <c r="F205" s="10">
        <v>3</v>
      </c>
      <c r="G205" s="10">
        <v>1</v>
      </c>
      <c r="H205" s="10">
        <v>1</v>
      </c>
      <c r="I205" s="24" t="s">
        <v>143</v>
      </c>
      <c r="J205" s="17">
        <f>'Gider 1 Yıllık'!J205</f>
        <v>0</v>
      </c>
      <c r="K205" s="17">
        <f t="shared" ref="K205:L205" si="195">J205+J205*10/100</f>
        <v>0</v>
      </c>
      <c r="L205" s="17">
        <f t="shared" si="195"/>
        <v>0</v>
      </c>
    </row>
    <row r="206" spans="1:12" ht="17.100000000000001" customHeight="1">
      <c r="A206" s="14"/>
      <c r="B206" s="14"/>
      <c r="C206" s="14"/>
      <c r="D206" s="14"/>
      <c r="E206" s="22">
        <v>3</v>
      </c>
      <c r="F206" s="10">
        <v>3</v>
      </c>
      <c r="G206" s="10">
        <v>2</v>
      </c>
      <c r="H206" s="10"/>
      <c r="I206" s="24" t="s">
        <v>144</v>
      </c>
      <c r="J206" s="17">
        <f>'Gider 1 Yıllık'!J206</f>
        <v>0</v>
      </c>
      <c r="K206" s="17">
        <f t="shared" ref="K206:L206" si="196">J206+J206*10/100</f>
        <v>0</v>
      </c>
      <c r="L206" s="17">
        <f t="shared" si="196"/>
        <v>0</v>
      </c>
    </row>
    <row r="207" spans="1:12" ht="17.100000000000001" customHeight="1">
      <c r="A207" s="14"/>
      <c r="B207" s="14"/>
      <c r="C207" s="14"/>
      <c r="D207" s="14"/>
      <c r="E207" s="22">
        <v>3</v>
      </c>
      <c r="F207" s="10">
        <v>3</v>
      </c>
      <c r="G207" s="10">
        <v>2</v>
      </c>
      <c r="H207" s="10">
        <v>1</v>
      </c>
      <c r="I207" s="24" t="s">
        <v>144</v>
      </c>
      <c r="J207" s="17">
        <f>'Gider 1 Yıllık'!J207</f>
        <v>0</v>
      </c>
      <c r="K207" s="17">
        <f t="shared" ref="K207:L207" si="197">J207+J207*10/100</f>
        <v>0</v>
      </c>
      <c r="L207" s="17">
        <f t="shared" si="197"/>
        <v>0</v>
      </c>
    </row>
    <row r="208" spans="1:12" ht="17.100000000000001" customHeight="1">
      <c r="A208" s="14"/>
      <c r="B208" s="14"/>
      <c r="C208" s="14"/>
      <c r="D208" s="14"/>
      <c r="E208" s="22">
        <v>3</v>
      </c>
      <c r="F208" s="10">
        <v>3</v>
      </c>
      <c r="G208" s="10">
        <v>3</v>
      </c>
      <c r="H208" s="10"/>
      <c r="I208" s="24" t="s">
        <v>145</v>
      </c>
      <c r="J208" s="17">
        <f>'Gider 1 Yıllık'!J208</f>
        <v>0</v>
      </c>
      <c r="K208" s="17">
        <f t="shared" ref="K208:L208" si="198">J208+J208*10/100</f>
        <v>0</v>
      </c>
      <c r="L208" s="17">
        <f t="shared" si="198"/>
        <v>0</v>
      </c>
    </row>
    <row r="209" spans="1:12" ht="17.100000000000001" customHeight="1">
      <c r="A209" s="14"/>
      <c r="B209" s="14"/>
      <c r="C209" s="14"/>
      <c r="D209" s="14"/>
      <c r="E209" s="22">
        <v>3</v>
      </c>
      <c r="F209" s="10">
        <v>3</v>
      </c>
      <c r="G209" s="10">
        <v>3</v>
      </c>
      <c r="H209" s="10">
        <v>1</v>
      </c>
      <c r="I209" s="24" t="s">
        <v>145</v>
      </c>
      <c r="J209" s="17">
        <f>'Gider 1 Yıllık'!J209</f>
        <v>0</v>
      </c>
      <c r="K209" s="17">
        <f t="shared" ref="K209:L209" si="199">J209+J209*10/100</f>
        <v>0</v>
      </c>
      <c r="L209" s="17">
        <f t="shared" si="199"/>
        <v>0</v>
      </c>
    </row>
    <row r="210" spans="1:12" ht="17.100000000000001" customHeight="1">
      <c r="A210" s="14"/>
      <c r="B210" s="14"/>
      <c r="C210" s="14"/>
      <c r="D210" s="14"/>
      <c r="E210" s="22">
        <v>3</v>
      </c>
      <c r="F210" s="10">
        <v>4</v>
      </c>
      <c r="G210" s="10"/>
      <c r="H210" s="10"/>
      <c r="I210" s="25" t="s">
        <v>146</v>
      </c>
      <c r="J210" s="17">
        <f>'Gider 1 Yıllık'!J210</f>
        <v>0</v>
      </c>
      <c r="K210" s="17">
        <f t="shared" ref="K210:L210" si="200">J210+J210*10/100</f>
        <v>0</v>
      </c>
      <c r="L210" s="17">
        <f t="shared" si="200"/>
        <v>0</v>
      </c>
    </row>
    <row r="211" spans="1:12" ht="17.100000000000001" customHeight="1">
      <c r="A211" s="14"/>
      <c r="B211" s="14"/>
      <c r="C211" s="14"/>
      <c r="D211" s="14"/>
      <c r="E211" s="22">
        <v>3</v>
      </c>
      <c r="F211" s="10">
        <v>4</v>
      </c>
      <c r="G211" s="10">
        <v>2</v>
      </c>
      <c r="H211" s="10"/>
      <c r="I211" s="24" t="s">
        <v>147</v>
      </c>
      <c r="J211" s="17">
        <f>'Gider 1 Yıllık'!J211</f>
        <v>0</v>
      </c>
      <c r="K211" s="17">
        <f t="shared" ref="K211:L211" si="201">J211+J211*10/100</f>
        <v>0</v>
      </c>
      <c r="L211" s="17">
        <f t="shared" si="201"/>
        <v>0</v>
      </c>
    </row>
    <row r="212" spans="1:12" ht="17.100000000000001" customHeight="1">
      <c r="A212" s="14"/>
      <c r="B212" s="14"/>
      <c r="C212" s="14"/>
      <c r="D212" s="14"/>
      <c r="E212" s="22">
        <v>3</v>
      </c>
      <c r="F212" s="10">
        <v>4</v>
      </c>
      <c r="G212" s="10">
        <v>2</v>
      </c>
      <c r="H212" s="10">
        <v>3</v>
      </c>
      <c r="I212" s="24" t="s">
        <v>148</v>
      </c>
      <c r="J212" s="17">
        <f>'Gider 1 Yıllık'!J212</f>
        <v>0</v>
      </c>
      <c r="K212" s="17">
        <f t="shared" ref="K212:L212" si="202">J212+J212*10/100</f>
        <v>0</v>
      </c>
      <c r="L212" s="17">
        <f t="shared" si="202"/>
        <v>0</v>
      </c>
    </row>
    <row r="213" spans="1:12" ht="17.100000000000001" customHeight="1">
      <c r="A213" s="14"/>
      <c r="B213" s="14"/>
      <c r="C213" s="14"/>
      <c r="D213" s="14"/>
      <c r="E213" s="22">
        <v>3</v>
      </c>
      <c r="F213" s="10">
        <v>4</v>
      </c>
      <c r="G213" s="10">
        <v>2</v>
      </c>
      <c r="H213" s="10">
        <v>4</v>
      </c>
      <c r="I213" s="24" t="s">
        <v>149</v>
      </c>
      <c r="J213" s="17">
        <f>'Gider 1 Yıllık'!J213</f>
        <v>0</v>
      </c>
      <c r="K213" s="17">
        <f t="shared" ref="K213:L213" si="203">J213+J213*10/100</f>
        <v>0</v>
      </c>
      <c r="L213" s="17">
        <f t="shared" si="203"/>
        <v>0</v>
      </c>
    </row>
    <row r="214" spans="1:12" ht="17.100000000000001" customHeight="1">
      <c r="A214" s="14"/>
      <c r="B214" s="14"/>
      <c r="C214" s="14"/>
      <c r="D214" s="14"/>
      <c r="E214" s="22">
        <v>3</v>
      </c>
      <c r="F214" s="10">
        <v>4</v>
      </c>
      <c r="G214" s="10">
        <v>2</v>
      </c>
      <c r="H214" s="10">
        <v>90</v>
      </c>
      <c r="I214" s="24" t="s">
        <v>150</v>
      </c>
      <c r="J214" s="17">
        <f>'Gider 1 Yıllık'!J214</f>
        <v>0</v>
      </c>
      <c r="K214" s="17">
        <f t="shared" ref="K214:L214" si="204">J214+J214*10/100</f>
        <v>0</v>
      </c>
      <c r="L214" s="17">
        <f t="shared" si="204"/>
        <v>0</v>
      </c>
    </row>
    <row r="215" spans="1:12" ht="17.100000000000001" customHeight="1">
      <c r="A215" s="14"/>
      <c r="B215" s="14"/>
      <c r="C215" s="14"/>
      <c r="D215" s="14"/>
      <c r="E215" s="22">
        <v>3</v>
      </c>
      <c r="F215" s="10">
        <v>4</v>
      </c>
      <c r="G215" s="10">
        <v>3</v>
      </c>
      <c r="H215" s="10"/>
      <c r="I215" s="24" t="s">
        <v>151</v>
      </c>
      <c r="J215" s="17">
        <f>'Gider 1 Yıllık'!J215</f>
        <v>0</v>
      </c>
      <c r="K215" s="17">
        <f t="shared" ref="K215:L215" si="205">J215+J215*10/100</f>
        <v>0</v>
      </c>
      <c r="L215" s="17">
        <f t="shared" si="205"/>
        <v>0</v>
      </c>
    </row>
    <row r="216" spans="1:12" ht="17.100000000000001" customHeight="1">
      <c r="A216" s="14"/>
      <c r="B216" s="14"/>
      <c r="C216" s="14"/>
      <c r="D216" s="14"/>
      <c r="E216" s="22">
        <v>3</v>
      </c>
      <c r="F216" s="10">
        <v>4</v>
      </c>
      <c r="G216" s="10">
        <v>3</v>
      </c>
      <c r="H216" s="10">
        <v>1</v>
      </c>
      <c r="I216" s="24" t="s">
        <v>152</v>
      </c>
      <c r="J216" s="17">
        <f>'Gider 1 Yıllık'!J216</f>
        <v>0</v>
      </c>
      <c r="K216" s="17">
        <f t="shared" ref="K216:L216" si="206">J216+J216*10/100</f>
        <v>0</v>
      </c>
      <c r="L216" s="17">
        <f t="shared" si="206"/>
        <v>0</v>
      </c>
    </row>
    <row r="217" spans="1:12" ht="17.100000000000001" customHeight="1">
      <c r="A217" s="14"/>
      <c r="B217" s="14"/>
      <c r="C217" s="14"/>
      <c r="D217" s="14"/>
      <c r="E217" s="22">
        <v>3</v>
      </c>
      <c r="F217" s="10">
        <v>4</v>
      </c>
      <c r="G217" s="10">
        <v>3</v>
      </c>
      <c r="H217" s="10">
        <v>2</v>
      </c>
      <c r="I217" s="24" t="s">
        <v>153</v>
      </c>
      <c r="J217" s="17">
        <f>'Gider 1 Yıllık'!J217</f>
        <v>0</v>
      </c>
      <c r="K217" s="17">
        <f t="shared" ref="K217:L217" si="207">J217+J217*10/100</f>
        <v>0</v>
      </c>
      <c r="L217" s="17">
        <f t="shared" si="207"/>
        <v>0</v>
      </c>
    </row>
    <row r="218" spans="1:12" ht="17.100000000000001" customHeight="1">
      <c r="A218" s="14"/>
      <c r="B218" s="14"/>
      <c r="C218" s="14"/>
      <c r="D218" s="14"/>
      <c r="E218" s="22">
        <v>3</v>
      </c>
      <c r="F218" s="10">
        <v>4</v>
      </c>
      <c r="G218" s="10">
        <v>3</v>
      </c>
      <c r="H218" s="10">
        <v>90</v>
      </c>
      <c r="I218" s="24" t="s">
        <v>154</v>
      </c>
      <c r="J218" s="17">
        <f>'Gider 1 Yıllık'!J218</f>
        <v>0</v>
      </c>
      <c r="K218" s="17">
        <f t="shared" ref="K218:L218" si="208">J218+J218*10/100</f>
        <v>0</v>
      </c>
      <c r="L218" s="17">
        <f t="shared" si="208"/>
        <v>0</v>
      </c>
    </row>
    <row r="219" spans="1:12" ht="17.100000000000001" customHeight="1">
      <c r="A219" s="14"/>
      <c r="B219" s="14"/>
      <c r="C219" s="14"/>
      <c r="D219" s="14"/>
      <c r="E219" s="22">
        <v>3</v>
      </c>
      <c r="F219" s="10">
        <v>4</v>
      </c>
      <c r="G219" s="10">
        <v>4</v>
      </c>
      <c r="H219" s="10"/>
      <c r="I219" s="24" t="s">
        <v>155</v>
      </c>
      <c r="J219" s="17">
        <f>'Gider 1 Yıllık'!J219</f>
        <v>0</v>
      </c>
      <c r="K219" s="17">
        <f t="shared" ref="K219:L219" si="209">J219+J219*10/100</f>
        <v>0</v>
      </c>
      <c r="L219" s="17">
        <f t="shared" si="209"/>
        <v>0</v>
      </c>
    </row>
    <row r="220" spans="1:12" ht="17.100000000000001" customHeight="1">
      <c r="A220" s="14"/>
      <c r="B220" s="14"/>
      <c r="C220" s="14"/>
      <c r="D220" s="14"/>
      <c r="E220" s="22">
        <v>3</v>
      </c>
      <c r="F220" s="10">
        <v>4</v>
      </c>
      <c r="G220" s="10">
        <v>4</v>
      </c>
      <c r="H220" s="10">
        <v>1</v>
      </c>
      <c r="I220" s="24" t="s">
        <v>156</v>
      </c>
      <c r="J220" s="17">
        <f>'Gider 1 Yıllık'!J220</f>
        <v>0</v>
      </c>
      <c r="K220" s="17">
        <f t="shared" ref="K220:L220" si="210">J220+J220*10/100</f>
        <v>0</v>
      </c>
      <c r="L220" s="17">
        <f t="shared" si="210"/>
        <v>0</v>
      </c>
    </row>
    <row r="221" spans="1:12" ht="17.100000000000001" customHeight="1">
      <c r="A221" s="14"/>
      <c r="B221" s="14"/>
      <c r="C221" s="14"/>
      <c r="D221" s="14"/>
      <c r="E221" s="22">
        <v>3</v>
      </c>
      <c r="F221" s="10">
        <v>4</v>
      </c>
      <c r="G221" s="10">
        <v>4</v>
      </c>
      <c r="H221" s="10">
        <v>2</v>
      </c>
      <c r="I221" s="24" t="s">
        <v>157</v>
      </c>
      <c r="J221" s="17">
        <f>'Gider 1 Yıllık'!J221</f>
        <v>0</v>
      </c>
      <c r="K221" s="17">
        <f t="shared" ref="K221:L221" si="211">J221+J221*10/100</f>
        <v>0</v>
      </c>
      <c r="L221" s="17">
        <f t="shared" si="211"/>
        <v>0</v>
      </c>
    </row>
    <row r="222" spans="1:12" ht="17.100000000000001" customHeight="1">
      <c r="A222" s="14"/>
      <c r="B222" s="14"/>
      <c r="C222" s="14"/>
      <c r="D222" s="14"/>
      <c r="E222" s="22">
        <v>3</v>
      </c>
      <c r="F222" s="10">
        <v>4</v>
      </c>
      <c r="G222" s="10">
        <v>4</v>
      </c>
      <c r="H222" s="10">
        <v>3</v>
      </c>
      <c r="I222" s="24" t="s">
        <v>158</v>
      </c>
      <c r="J222" s="17">
        <f>'Gider 1 Yıllık'!J222</f>
        <v>0</v>
      </c>
      <c r="K222" s="17">
        <f t="shared" ref="K222:L222" si="212">J222+J222*10/100</f>
        <v>0</v>
      </c>
      <c r="L222" s="17">
        <f t="shared" si="212"/>
        <v>0</v>
      </c>
    </row>
    <row r="223" spans="1:12" ht="17.100000000000001" customHeight="1">
      <c r="A223" s="14"/>
      <c r="B223" s="14"/>
      <c r="C223" s="14"/>
      <c r="D223" s="14"/>
      <c r="E223" s="22">
        <v>3</v>
      </c>
      <c r="F223" s="10">
        <v>4</v>
      </c>
      <c r="G223" s="10">
        <v>4</v>
      </c>
      <c r="H223" s="10">
        <v>4</v>
      </c>
      <c r="I223" s="24" t="s">
        <v>159</v>
      </c>
      <c r="J223" s="17">
        <f>'Gider 1 Yıllık'!J223</f>
        <v>0</v>
      </c>
      <c r="K223" s="17">
        <f t="shared" ref="K223:L223" si="213">J223+J223*10/100</f>
        <v>0</v>
      </c>
      <c r="L223" s="17">
        <f t="shared" si="213"/>
        <v>0</v>
      </c>
    </row>
    <row r="224" spans="1:12" ht="17.100000000000001" customHeight="1">
      <c r="A224" s="14"/>
      <c r="B224" s="14"/>
      <c r="C224" s="14"/>
      <c r="D224" s="14"/>
      <c r="E224" s="22">
        <v>3</v>
      </c>
      <c r="F224" s="10">
        <v>4</v>
      </c>
      <c r="G224" s="10">
        <v>4</v>
      </c>
      <c r="H224" s="10">
        <v>90</v>
      </c>
      <c r="I224" s="24" t="s">
        <v>160</v>
      </c>
      <c r="J224" s="17">
        <f>'Gider 1 Yıllık'!J224</f>
        <v>0</v>
      </c>
      <c r="K224" s="17">
        <f t="shared" ref="K224:L224" si="214">J224+J224*10/100</f>
        <v>0</v>
      </c>
      <c r="L224" s="17">
        <f t="shared" si="214"/>
        <v>0</v>
      </c>
    </row>
    <row r="225" spans="1:12" ht="17.100000000000001" customHeight="1">
      <c r="A225" s="14"/>
      <c r="B225" s="14"/>
      <c r="C225" s="14"/>
      <c r="D225" s="14"/>
      <c r="E225" s="22">
        <v>3</v>
      </c>
      <c r="F225" s="10">
        <v>5</v>
      </c>
      <c r="G225" s="10"/>
      <c r="H225" s="10"/>
      <c r="I225" s="24" t="s">
        <v>161</v>
      </c>
      <c r="J225" s="17">
        <f>'Gider 1 Yıllık'!J225</f>
        <v>0</v>
      </c>
      <c r="K225" s="17">
        <f t="shared" ref="K225:L225" si="215">J225+J225*10/100</f>
        <v>0</v>
      </c>
      <c r="L225" s="17">
        <f t="shared" si="215"/>
        <v>0</v>
      </c>
    </row>
    <row r="226" spans="1:12" ht="17.100000000000001" customHeight="1">
      <c r="A226" s="14"/>
      <c r="B226" s="14"/>
      <c r="C226" s="14"/>
      <c r="D226" s="14"/>
      <c r="E226" s="22">
        <v>3</v>
      </c>
      <c r="F226" s="10">
        <v>5</v>
      </c>
      <c r="G226" s="10">
        <v>1</v>
      </c>
      <c r="H226" s="10"/>
      <c r="I226" s="24" t="s">
        <v>162</v>
      </c>
      <c r="J226" s="17">
        <f>'Gider 1 Yıllık'!J226</f>
        <v>0</v>
      </c>
      <c r="K226" s="17">
        <f t="shared" ref="K226:L226" si="216">J226+J226*10/100</f>
        <v>0</v>
      </c>
      <c r="L226" s="17">
        <f t="shared" si="216"/>
        <v>0</v>
      </c>
    </row>
    <row r="227" spans="1:12" ht="17.100000000000001" customHeight="1">
      <c r="A227" s="14"/>
      <c r="B227" s="14"/>
      <c r="C227" s="14"/>
      <c r="D227" s="14"/>
      <c r="E227" s="22">
        <v>3</v>
      </c>
      <c r="F227" s="10">
        <v>5</v>
      </c>
      <c r="G227" s="10">
        <v>1</v>
      </c>
      <c r="H227" s="10">
        <v>1</v>
      </c>
      <c r="I227" s="51" t="s">
        <v>163</v>
      </c>
      <c r="J227" s="17">
        <f>'Gider 1 Yıllık'!J227</f>
        <v>0</v>
      </c>
      <c r="K227" s="17">
        <f t="shared" ref="K227:L227" si="217">J227+J227*10/100</f>
        <v>0</v>
      </c>
      <c r="L227" s="17">
        <f t="shared" si="217"/>
        <v>0</v>
      </c>
    </row>
    <row r="228" spans="1:12" ht="17.100000000000001" customHeight="1">
      <c r="A228" s="14"/>
      <c r="B228" s="14"/>
      <c r="C228" s="14"/>
      <c r="D228" s="14"/>
      <c r="E228" s="22">
        <v>3</v>
      </c>
      <c r="F228" s="10">
        <v>5</v>
      </c>
      <c r="G228" s="10">
        <v>1</v>
      </c>
      <c r="H228" s="10">
        <v>2</v>
      </c>
      <c r="I228" s="51" t="s">
        <v>164</v>
      </c>
      <c r="J228" s="17">
        <f>'Gider 1 Yıllık'!J228</f>
        <v>0</v>
      </c>
      <c r="K228" s="17">
        <f t="shared" ref="K228:L228" si="218">J228+J228*10/100</f>
        <v>0</v>
      </c>
      <c r="L228" s="17">
        <f t="shared" si="218"/>
        <v>0</v>
      </c>
    </row>
    <row r="229" spans="1:12" ht="17.100000000000001" customHeight="1">
      <c r="A229" s="14"/>
      <c r="B229" s="14"/>
      <c r="C229" s="14"/>
      <c r="D229" s="14"/>
      <c r="E229" s="26">
        <v>3</v>
      </c>
      <c r="F229" s="10">
        <v>5</v>
      </c>
      <c r="G229" s="10">
        <v>1</v>
      </c>
      <c r="H229" s="10">
        <v>3</v>
      </c>
      <c r="I229" s="51" t="s">
        <v>165</v>
      </c>
      <c r="J229" s="17">
        <f>'Gider 1 Yıllık'!J229</f>
        <v>0</v>
      </c>
      <c r="K229" s="17">
        <f t="shared" ref="K229:L229" si="219">J229+J229*10/100</f>
        <v>0</v>
      </c>
      <c r="L229" s="17">
        <f t="shared" si="219"/>
        <v>0</v>
      </c>
    </row>
    <row r="230" spans="1:12" ht="17.100000000000001" customHeight="1">
      <c r="A230" s="14"/>
      <c r="B230" s="14"/>
      <c r="C230" s="14"/>
      <c r="D230" s="14"/>
      <c r="E230" s="26">
        <v>3</v>
      </c>
      <c r="F230" s="10">
        <v>5</v>
      </c>
      <c r="G230" s="10">
        <v>1</v>
      </c>
      <c r="H230" s="10">
        <v>4</v>
      </c>
      <c r="I230" s="51" t="s">
        <v>166</v>
      </c>
      <c r="J230" s="17">
        <f>'Gider 1 Yıllık'!J230</f>
        <v>0</v>
      </c>
      <c r="K230" s="17">
        <f t="shared" ref="K230:L230" si="220">J230+J230*10/100</f>
        <v>0</v>
      </c>
      <c r="L230" s="17">
        <f t="shared" si="220"/>
        <v>0</v>
      </c>
    </row>
    <row r="231" spans="1:12" ht="17.100000000000001" customHeight="1">
      <c r="A231" s="14"/>
      <c r="B231" s="14"/>
      <c r="C231" s="14"/>
      <c r="D231" s="14"/>
      <c r="E231" s="26">
        <v>3</v>
      </c>
      <c r="F231" s="10">
        <v>5</v>
      </c>
      <c r="G231" s="10">
        <v>1</v>
      </c>
      <c r="H231" s="10">
        <v>5</v>
      </c>
      <c r="I231" s="51" t="s">
        <v>167</v>
      </c>
      <c r="J231" s="17">
        <f>'Gider 1 Yıllık'!J231</f>
        <v>0</v>
      </c>
      <c r="K231" s="17">
        <f t="shared" ref="K231:L231" si="221">J231+J231*10/100</f>
        <v>0</v>
      </c>
      <c r="L231" s="17">
        <f t="shared" si="221"/>
        <v>0</v>
      </c>
    </row>
    <row r="232" spans="1:12" ht="17.100000000000001" customHeight="1">
      <c r="A232" s="14"/>
      <c r="B232" s="14"/>
      <c r="C232" s="14"/>
      <c r="D232" s="14"/>
      <c r="E232" s="26">
        <v>3</v>
      </c>
      <c r="F232" s="10">
        <v>5</v>
      </c>
      <c r="G232" s="10">
        <v>1</v>
      </c>
      <c r="H232" s="10">
        <v>6</v>
      </c>
      <c r="I232" s="51" t="s">
        <v>168</v>
      </c>
      <c r="J232" s="17">
        <f>'Gider 1 Yıllık'!J232</f>
        <v>0</v>
      </c>
      <c r="K232" s="17">
        <f t="shared" ref="K232:L232" si="222">J232+J232*10/100</f>
        <v>0</v>
      </c>
      <c r="L232" s="17">
        <f t="shared" si="222"/>
        <v>0</v>
      </c>
    </row>
    <row r="233" spans="1:12" ht="17.100000000000001" customHeight="1">
      <c r="A233" s="14"/>
      <c r="B233" s="14"/>
      <c r="C233" s="14"/>
      <c r="D233" s="14"/>
      <c r="E233" s="26">
        <v>3</v>
      </c>
      <c r="F233" s="10">
        <v>5</v>
      </c>
      <c r="G233" s="10">
        <v>1</v>
      </c>
      <c r="H233" s="10">
        <v>7</v>
      </c>
      <c r="I233" s="51" t="s">
        <v>169</v>
      </c>
      <c r="J233" s="17">
        <f>'Gider 1 Yıllık'!J233</f>
        <v>0</v>
      </c>
      <c r="K233" s="17">
        <f t="shared" ref="K233:L233" si="223">J233+J233*10/100</f>
        <v>0</v>
      </c>
      <c r="L233" s="17">
        <f t="shared" si="223"/>
        <v>0</v>
      </c>
    </row>
    <row r="234" spans="1:12" ht="17.100000000000001" customHeight="1">
      <c r="A234" s="14"/>
      <c r="B234" s="14"/>
      <c r="C234" s="14"/>
      <c r="D234" s="14"/>
      <c r="E234" s="26">
        <v>3</v>
      </c>
      <c r="F234" s="10">
        <v>5</v>
      </c>
      <c r="G234" s="10">
        <v>1</v>
      </c>
      <c r="H234" s="10">
        <v>8</v>
      </c>
      <c r="I234" s="51" t="s">
        <v>170</v>
      </c>
      <c r="J234" s="17">
        <f>'Gider 1 Yıllık'!J234</f>
        <v>0</v>
      </c>
      <c r="K234" s="17">
        <f t="shared" ref="K234:L234" si="224">J234+J234*10/100</f>
        <v>0</v>
      </c>
      <c r="L234" s="17">
        <f t="shared" si="224"/>
        <v>0</v>
      </c>
    </row>
    <row r="235" spans="1:12" ht="17.100000000000001" customHeight="1">
      <c r="A235" s="14"/>
      <c r="B235" s="14"/>
      <c r="C235" s="14"/>
      <c r="D235" s="14"/>
      <c r="E235" s="26">
        <v>3</v>
      </c>
      <c r="F235" s="10">
        <v>5</v>
      </c>
      <c r="G235" s="10">
        <v>1</v>
      </c>
      <c r="H235" s="10">
        <v>9</v>
      </c>
      <c r="I235" s="24" t="s">
        <v>171</v>
      </c>
      <c r="J235" s="17">
        <f>'Gider 1 Yıllık'!J235</f>
        <v>0</v>
      </c>
      <c r="K235" s="17">
        <f t="shared" ref="K235:L235" si="225">J235+J235*10/100</f>
        <v>0</v>
      </c>
      <c r="L235" s="17">
        <f t="shared" si="225"/>
        <v>0</v>
      </c>
    </row>
    <row r="236" spans="1:12" ht="17.100000000000001" customHeight="1">
      <c r="A236" s="14"/>
      <c r="B236" s="14"/>
      <c r="C236" s="14"/>
      <c r="D236" s="14"/>
      <c r="E236" s="26">
        <v>3</v>
      </c>
      <c r="F236" s="10">
        <v>5</v>
      </c>
      <c r="G236" s="10">
        <v>1</v>
      </c>
      <c r="H236" s="10">
        <v>10</v>
      </c>
      <c r="I236" s="24" t="s">
        <v>172</v>
      </c>
      <c r="J236" s="17">
        <f>'Gider 1 Yıllık'!J236</f>
        <v>0</v>
      </c>
      <c r="K236" s="17">
        <f t="shared" ref="K236:L236" si="226">J236+J236*10/100</f>
        <v>0</v>
      </c>
      <c r="L236" s="17">
        <f t="shared" si="226"/>
        <v>0</v>
      </c>
    </row>
    <row r="237" spans="1:12" ht="17.100000000000001" customHeight="1">
      <c r="A237" s="14"/>
      <c r="B237" s="14"/>
      <c r="C237" s="14"/>
      <c r="D237" s="14"/>
      <c r="E237" s="26">
        <v>3</v>
      </c>
      <c r="F237" s="10">
        <v>5</v>
      </c>
      <c r="G237" s="10">
        <v>1</v>
      </c>
      <c r="H237" s="10">
        <v>11</v>
      </c>
      <c r="I237" s="52" t="s">
        <v>173</v>
      </c>
      <c r="J237" s="17">
        <f>'Gider 1 Yıllık'!J237</f>
        <v>0</v>
      </c>
      <c r="K237" s="17">
        <f t="shared" ref="K237:L237" si="227">J237+J237*10/100</f>
        <v>0</v>
      </c>
      <c r="L237" s="17">
        <f t="shared" si="227"/>
        <v>0</v>
      </c>
    </row>
    <row r="238" spans="1:12" ht="17.100000000000001" customHeight="1">
      <c r="A238" s="14"/>
      <c r="B238" s="14"/>
      <c r="C238" s="14"/>
      <c r="D238" s="14"/>
      <c r="E238" s="26">
        <v>3</v>
      </c>
      <c r="F238" s="10">
        <v>5</v>
      </c>
      <c r="G238" s="10">
        <v>1</v>
      </c>
      <c r="H238" s="10">
        <v>50</v>
      </c>
      <c r="I238" s="24" t="s">
        <v>174</v>
      </c>
      <c r="J238" s="17">
        <f>'Gider 1 Yıllık'!J238</f>
        <v>0</v>
      </c>
      <c r="K238" s="17">
        <f t="shared" ref="K238:L238" si="228">J238+J238*10/100</f>
        <v>0</v>
      </c>
      <c r="L238" s="17">
        <f t="shared" si="228"/>
        <v>0</v>
      </c>
    </row>
    <row r="239" spans="1:12" ht="17.100000000000001" customHeight="1">
      <c r="A239" s="14"/>
      <c r="B239" s="14"/>
      <c r="C239" s="14"/>
      <c r="D239" s="14"/>
      <c r="E239" s="26">
        <v>3</v>
      </c>
      <c r="F239" s="10">
        <v>5</v>
      </c>
      <c r="G239" s="10">
        <v>1</v>
      </c>
      <c r="H239" s="10">
        <v>51</v>
      </c>
      <c r="I239" s="24" t="s">
        <v>175</v>
      </c>
      <c r="J239" s="17">
        <f>'Gider 1 Yıllık'!J239</f>
        <v>0</v>
      </c>
      <c r="K239" s="17">
        <f t="shared" ref="K239:L239" si="229">J239+J239*10/100</f>
        <v>0</v>
      </c>
      <c r="L239" s="17">
        <f t="shared" si="229"/>
        <v>0</v>
      </c>
    </row>
    <row r="240" spans="1:12" ht="17.100000000000001" customHeight="1">
      <c r="A240" s="14"/>
      <c r="B240" s="14"/>
      <c r="C240" s="14"/>
      <c r="D240" s="14"/>
      <c r="E240" s="26">
        <v>3</v>
      </c>
      <c r="F240" s="10">
        <v>5</v>
      </c>
      <c r="G240" s="10">
        <v>1</v>
      </c>
      <c r="H240" s="10">
        <v>52</v>
      </c>
      <c r="I240" s="24" t="s">
        <v>176</v>
      </c>
      <c r="J240" s="17">
        <f>'Gider 1 Yıllık'!J240</f>
        <v>0</v>
      </c>
      <c r="K240" s="17">
        <f t="shared" ref="K240:L240" si="230">J240+J240*10/100</f>
        <v>0</v>
      </c>
      <c r="L240" s="17">
        <f t="shared" si="230"/>
        <v>0</v>
      </c>
    </row>
    <row r="241" spans="1:12" ht="17.100000000000001" customHeight="1">
      <c r="A241" s="14"/>
      <c r="B241" s="14"/>
      <c r="C241" s="14"/>
      <c r="D241" s="14"/>
      <c r="E241" s="26">
        <v>3</v>
      </c>
      <c r="F241" s="10">
        <v>5</v>
      </c>
      <c r="G241" s="10">
        <v>1</v>
      </c>
      <c r="H241" s="10">
        <v>53</v>
      </c>
      <c r="I241" s="24" t="s">
        <v>177</v>
      </c>
      <c r="J241" s="17">
        <f>'Gider 1 Yıllık'!J241</f>
        <v>0</v>
      </c>
      <c r="K241" s="17">
        <f t="shared" ref="K241:L241" si="231">J241+J241*10/100</f>
        <v>0</v>
      </c>
      <c r="L241" s="17">
        <f t="shared" si="231"/>
        <v>0</v>
      </c>
    </row>
    <row r="242" spans="1:12" ht="17.100000000000001" customHeight="1">
      <c r="A242" s="14"/>
      <c r="B242" s="14"/>
      <c r="C242" s="14"/>
      <c r="D242" s="14"/>
      <c r="E242" s="26">
        <v>3</v>
      </c>
      <c r="F242" s="10">
        <v>5</v>
      </c>
      <c r="G242" s="10">
        <v>1</v>
      </c>
      <c r="H242" s="10">
        <v>54</v>
      </c>
      <c r="I242" s="24" t="s">
        <v>178</v>
      </c>
      <c r="J242" s="17">
        <f>'Gider 1 Yıllık'!J242</f>
        <v>0</v>
      </c>
      <c r="K242" s="17">
        <f t="shared" ref="K242:L242" si="232">J242+J242*10/100</f>
        <v>0</v>
      </c>
      <c r="L242" s="17">
        <f t="shared" si="232"/>
        <v>0</v>
      </c>
    </row>
    <row r="243" spans="1:12" ht="17.100000000000001" customHeight="1">
      <c r="A243" s="14"/>
      <c r="B243" s="14"/>
      <c r="C243" s="14"/>
      <c r="D243" s="14"/>
      <c r="E243" s="26">
        <v>3</v>
      </c>
      <c r="F243" s="10">
        <v>5</v>
      </c>
      <c r="G243" s="10">
        <v>1</v>
      </c>
      <c r="H243" s="10">
        <v>55</v>
      </c>
      <c r="I243" s="24" t="s">
        <v>179</v>
      </c>
      <c r="J243" s="17">
        <f>'Gider 1 Yıllık'!J243</f>
        <v>0</v>
      </c>
      <c r="K243" s="17">
        <f t="shared" ref="K243:L243" si="233">J243+J243*10/100</f>
        <v>0</v>
      </c>
      <c r="L243" s="17">
        <f t="shared" si="233"/>
        <v>0</v>
      </c>
    </row>
    <row r="244" spans="1:12" ht="17.100000000000001" customHeight="1">
      <c r="A244" s="14"/>
      <c r="B244" s="14"/>
      <c r="C244" s="14"/>
      <c r="D244" s="14"/>
      <c r="E244" s="26">
        <v>3</v>
      </c>
      <c r="F244" s="10">
        <v>5</v>
      </c>
      <c r="G244" s="10">
        <v>1</v>
      </c>
      <c r="H244" s="10">
        <v>56</v>
      </c>
      <c r="I244" s="24" t="s">
        <v>180</v>
      </c>
      <c r="J244" s="17">
        <f>'Gider 1 Yıllık'!J244</f>
        <v>0</v>
      </c>
      <c r="K244" s="17">
        <f t="shared" ref="K244:L244" si="234">J244+J244*10/100</f>
        <v>0</v>
      </c>
      <c r="L244" s="17">
        <f t="shared" si="234"/>
        <v>0</v>
      </c>
    </row>
    <row r="245" spans="1:12" ht="17.100000000000001" customHeight="1">
      <c r="A245" s="14"/>
      <c r="B245" s="14"/>
      <c r="C245" s="14"/>
      <c r="D245" s="14"/>
      <c r="E245" s="26">
        <v>3</v>
      </c>
      <c r="F245" s="10">
        <v>5</v>
      </c>
      <c r="G245" s="10">
        <v>1</v>
      </c>
      <c r="H245" s="10">
        <v>57</v>
      </c>
      <c r="I245" s="24" t="s">
        <v>181</v>
      </c>
      <c r="J245" s="17">
        <f>'Gider 1 Yıllık'!J245</f>
        <v>0</v>
      </c>
      <c r="K245" s="17">
        <f t="shared" ref="K245:L245" si="235">J245+J245*10/100</f>
        <v>0</v>
      </c>
      <c r="L245" s="17">
        <f t="shared" si="235"/>
        <v>0</v>
      </c>
    </row>
    <row r="246" spans="1:12" ht="17.100000000000001" customHeight="1">
      <c r="A246" s="14"/>
      <c r="B246" s="14"/>
      <c r="C246" s="14"/>
      <c r="D246" s="14"/>
      <c r="E246" s="26">
        <v>3</v>
      </c>
      <c r="F246" s="10">
        <v>5</v>
      </c>
      <c r="G246" s="10">
        <v>1</v>
      </c>
      <c r="H246" s="10">
        <v>58</v>
      </c>
      <c r="I246" s="24" t="s">
        <v>182</v>
      </c>
      <c r="J246" s="17">
        <f>'Gider 1 Yıllık'!J246</f>
        <v>0</v>
      </c>
      <c r="K246" s="17">
        <f t="shared" ref="K246:L246" si="236">J246+J246*10/100</f>
        <v>0</v>
      </c>
      <c r="L246" s="17">
        <f t="shared" si="236"/>
        <v>0</v>
      </c>
    </row>
    <row r="247" spans="1:12" ht="17.100000000000001" customHeight="1">
      <c r="A247" s="14"/>
      <c r="B247" s="14"/>
      <c r="C247" s="14"/>
      <c r="D247" s="14"/>
      <c r="E247" s="26">
        <v>3</v>
      </c>
      <c r="F247" s="10">
        <v>5</v>
      </c>
      <c r="G247" s="10">
        <v>1</v>
      </c>
      <c r="H247" s="10">
        <v>59</v>
      </c>
      <c r="I247" s="24" t="s">
        <v>183</v>
      </c>
      <c r="J247" s="17">
        <f>'Gider 1 Yıllık'!J247</f>
        <v>0</v>
      </c>
      <c r="K247" s="17">
        <f t="shared" ref="K247:L247" si="237">J247+J247*10/100</f>
        <v>0</v>
      </c>
      <c r="L247" s="17">
        <f t="shared" si="237"/>
        <v>0</v>
      </c>
    </row>
    <row r="248" spans="1:12" ht="17.100000000000001" customHeight="1">
      <c r="A248" s="14"/>
      <c r="B248" s="14"/>
      <c r="C248" s="14"/>
      <c r="D248" s="14"/>
      <c r="E248" s="26">
        <v>3</v>
      </c>
      <c r="F248" s="10">
        <v>5</v>
      </c>
      <c r="G248" s="10">
        <v>1</v>
      </c>
      <c r="H248" s="10">
        <v>60</v>
      </c>
      <c r="I248" s="24" t="s">
        <v>184</v>
      </c>
      <c r="J248" s="17">
        <f>'Gider 1 Yıllık'!J248</f>
        <v>0</v>
      </c>
      <c r="K248" s="17">
        <f t="shared" ref="K248:L248" si="238">J248+J248*10/100</f>
        <v>0</v>
      </c>
      <c r="L248" s="17">
        <f t="shared" si="238"/>
        <v>0</v>
      </c>
    </row>
    <row r="249" spans="1:12" ht="17.100000000000001" customHeight="1">
      <c r="A249" s="14"/>
      <c r="B249" s="14"/>
      <c r="C249" s="14"/>
      <c r="D249" s="14"/>
      <c r="E249" s="26">
        <v>3</v>
      </c>
      <c r="F249" s="10">
        <v>5</v>
      </c>
      <c r="G249" s="10">
        <v>1</v>
      </c>
      <c r="H249" s="10">
        <v>61</v>
      </c>
      <c r="I249" s="24" t="s">
        <v>185</v>
      </c>
      <c r="J249" s="17">
        <f>'Gider 1 Yıllık'!J249</f>
        <v>0</v>
      </c>
      <c r="K249" s="17">
        <f t="shared" ref="K249:L249" si="239">J249+J249*10/100</f>
        <v>0</v>
      </c>
      <c r="L249" s="17">
        <f t="shared" si="239"/>
        <v>0</v>
      </c>
    </row>
    <row r="250" spans="1:12" ht="17.100000000000001" customHeight="1">
      <c r="A250" s="14"/>
      <c r="B250" s="14"/>
      <c r="C250" s="14"/>
      <c r="D250" s="14"/>
      <c r="E250" s="26">
        <v>3</v>
      </c>
      <c r="F250" s="10">
        <v>5</v>
      </c>
      <c r="G250" s="10">
        <v>1</v>
      </c>
      <c r="H250" s="10">
        <v>62</v>
      </c>
      <c r="I250" s="24" t="s">
        <v>186</v>
      </c>
      <c r="J250" s="17">
        <f>'Gider 1 Yıllık'!J250</f>
        <v>0</v>
      </c>
      <c r="K250" s="17">
        <f t="shared" ref="K250:L250" si="240">J250+J250*10/100</f>
        <v>0</v>
      </c>
      <c r="L250" s="17">
        <f t="shared" si="240"/>
        <v>0</v>
      </c>
    </row>
    <row r="251" spans="1:12" ht="17.100000000000001" customHeight="1">
      <c r="A251" s="14"/>
      <c r="B251" s="14"/>
      <c r="C251" s="14"/>
      <c r="D251" s="14"/>
      <c r="E251" s="26">
        <v>3</v>
      </c>
      <c r="F251" s="10">
        <v>5</v>
      </c>
      <c r="G251" s="10">
        <v>1</v>
      </c>
      <c r="H251" s="10">
        <v>63</v>
      </c>
      <c r="I251" s="24" t="s">
        <v>187</v>
      </c>
      <c r="J251" s="17">
        <f>'Gider 1 Yıllık'!J251</f>
        <v>0</v>
      </c>
      <c r="K251" s="17">
        <f t="shared" ref="K251:L251" si="241">J251+J251*10/100</f>
        <v>0</v>
      </c>
      <c r="L251" s="17">
        <f t="shared" si="241"/>
        <v>0</v>
      </c>
    </row>
    <row r="252" spans="1:12" ht="17.100000000000001" customHeight="1">
      <c r="A252" s="14"/>
      <c r="B252" s="14"/>
      <c r="C252" s="14"/>
      <c r="D252" s="14"/>
      <c r="E252" s="26">
        <v>3</v>
      </c>
      <c r="F252" s="10">
        <v>5</v>
      </c>
      <c r="G252" s="10">
        <v>1</v>
      </c>
      <c r="H252" s="10">
        <v>64</v>
      </c>
      <c r="I252" s="24" t="s">
        <v>188</v>
      </c>
      <c r="J252" s="17">
        <f>'Gider 1 Yıllık'!J252</f>
        <v>0</v>
      </c>
      <c r="K252" s="17">
        <f t="shared" ref="K252:L252" si="242">J252+J252*10/100</f>
        <v>0</v>
      </c>
      <c r="L252" s="17">
        <f t="shared" si="242"/>
        <v>0</v>
      </c>
    </row>
    <row r="253" spans="1:12" ht="17.100000000000001" customHeight="1">
      <c r="A253" s="14"/>
      <c r="B253" s="14"/>
      <c r="C253" s="14"/>
      <c r="D253" s="14"/>
      <c r="E253" s="26">
        <v>3</v>
      </c>
      <c r="F253" s="10">
        <v>5</v>
      </c>
      <c r="G253" s="10">
        <v>1</v>
      </c>
      <c r="H253" s="10">
        <v>65</v>
      </c>
      <c r="I253" s="24" t="s">
        <v>189</v>
      </c>
      <c r="J253" s="17">
        <f>'Gider 1 Yıllık'!J253</f>
        <v>0</v>
      </c>
      <c r="K253" s="17">
        <f t="shared" ref="K253:L253" si="243">J253+J253*10/100</f>
        <v>0</v>
      </c>
      <c r="L253" s="17">
        <f t="shared" si="243"/>
        <v>0</v>
      </c>
    </row>
    <row r="254" spans="1:12" ht="17.100000000000001" customHeight="1">
      <c r="A254" s="14"/>
      <c r="B254" s="14"/>
      <c r="C254" s="14"/>
      <c r="D254" s="14"/>
      <c r="E254" s="26">
        <v>3</v>
      </c>
      <c r="F254" s="10">
        <v>5</v>
      </c>
      <c r="G254" s="10">
        <v>1</v>
      </c>
      <c r="H254" s="10">
        <v>66</v>
      </c>
      <c r="I254" s="24" t="s">
        <v>190</v>
      </c>
      <c r="J254" s="17">
        <f>'Gider 1 Yıllık'!J254</f>
        <v>0</v>
      </c>
      <c r="K254" s="17">
        <f t="shared" ref="K254:L254" si="244">J254+J254*10/100</f>
        <v>0</v>
      </c>
      <c r="L254" s="17">
        <f t="shared" si="244"/>
        <v>0</v>
      </c>
    </row>
    <row r="255" spans="1:12" ht="17.100000000000001" customHeight="1">
      <c r="A255" s="14"/>
      <c r="B255" s="14"/>
      <c r="C255" s="14"/>
      <c r="D255" s="14"/>
      <c r="E255" s="26">
        <v>3</v>
      </c>
      <c r="F255" s="10">
        <v>5</v>
      </c>
      <c r="G255" s="10">
        <v>1</v>
      </c>
      <c r="H255" s="10">
        <v>67</v>
      </c>
      <c r="I255" s="24" t="s">
        <v>191</v>
      </c>
      <c r="J255" s="17">
        <f>'Gider 1 Yıllık'!J255</f>
        <v>0</v>
      </c>
      <c r="K255" s="17">
        <f t="shared" ref="K255:L255" si="245">J255+J255*10/100</f>
        <v>0</v>
      </c>
      <c r="L255" s="17">
        <f t="shared" si="245"/>
        <v>0</v>
      </c>
    </row>
    <row r="256" spans="1:12" ht="17.100000000000001" customHeight="1">
      <c r="A256" s="14"/>
      <c r="B256" s="14"/>
      <c r="C256" s="14"/>
      <c r="D256" s="14"/>
      <c r="E256" s="26">
        <v>3</v>
      </c>
      <c r="F256" s="10">
        <v>5</v>
      </c>
      <c r="G256" s="10">
        <v>1</v>
      </c>
      <c r="H256" s="10">
        <v>68</v>
      </c>
      <c r="I256" s="24" t="s">
        <v>192</v>
      </c>
      <c r="J256" s="17">
        <f>'Gider 1 Yıllık'!J256</f>
        <v>0</v>
      </c>
      <c r="K256" s="17">
        <f t="shared" ref="K256:L256" si="246">J256+J256*10/100</f>
        <v>0</v>
      </c>
      <c r="L256" s="17">
        <f t="shared" si="246"/>
        <v>0</v>
      </c>
    </row>
    <row r="257" spans="1:12" ht="17.100000000000001" customHeight="1">
      <c r="A257" s="14"/>
      <c r="B257" s="14"/>
      <c r="C257" s="14"/>
      <c r="D257" s="14"/>
      <c r="E257" s="26">
        <v>3</v>
      </c>
      <c r="F257" s="10">
        <v>5</v>
      </c>
      <c r="G257" s="10">
        <v>1</v>
      </c>
      <c r="H257" s="10">
        <v>69</v>
      </c>
      <c r="I257" s="24" t="s">
        <v>193</v>
      </c>
      <c r="J257" s="17">
        <f>'Gider 1 Yıllık'!J257</f>
        <v>0</v>
      </c>
      <c r="K257" s="17">
        <f t="shared" ref="K257:L257" si="247">J257+J257*10/100</f>
        <v>0</v>
      </c>
      <c r="L257" s="17">
        <f t="shared" si="247"/>
        <v>0</v>
      </c>
    </row>
    <row r="258" spans="1:12" ht="17.100000000000001" customHeight="1">
      <c r="A258" s="14"/>
      <c r="B258" s="14"/>
      <c r="C258" s="14"/>
      <c r="D258" s="14"/>
      <c r="E258" s="26">
        <v>3</v>
      </c>
      <c r="F258" s="10">
        <v>5</v>
      </c>
      <c r="G258" s="10">
        <v>1</v>
      </c>
      <c r="H258" s="10">
        <v>70</v>
      </c>
      <c r="I258" s="24" t="s">
        <v>194</v>
      </c>
      <c r="J258" s="17">
        <f>'Gider 1 Yıllık'!J258</f>
        <v>0</v>
      </c>
      <c r="K258" s="17">
        <f t="shared" ref="K258:L258" si="248">J258+J258*10/100</f>
        <v>0</v>
      </c>
      <c r="L258" s="17">
        <f t="shared" si="248"/>
        <v>0</v>
      </c>
    </row>
    <row r="259" spans="1:12" ht="17.100000000000001" customHeight="1">
      <c r="A259" s="14"/>
      <c r="B259" s="14"/>
      <c r="C259" s="14"/>
      <c r="D259" s="14"/>
      <c r="E259" s="26">
        <v>3</v>
      </c>
      <c r="F259" s="10">
        <v>5</v>
      </c>
      <c r="G259" s="10">
        <v>1</v>
      </c>
      <c r="H259" s="10">
        <v>71</v>
      </c>
      <c r="I259" s="24" t="s">
        <v>195</v>
      </c>
      <c r="J259" s="17">
        <f>'Gider 1 Yıllık'!J259</f>
        <v>0</v>
      </c>
      <c r="K259" s="17">
        <f t="shared" ref="K259:L259" si="249">J259+J259*10/100</f>
        <v>0</v>
      </c>
      <c r="L259" s="17">
        <f t="shared" si="249"/>
        <v>0</v>
      </c>
    </row>
    <row r="260" spans="1:12" ht="17.100000000000001" customHeight="1">
      <c r="A260" s="14"/>
      <c r="B260" s="14"/>
      <c r="C260" s="14"/>
      <c r="D260" s="14"/>
      <c r="E260" s="26">
        <v>3</v>
      </c>
      <c r="F260" s="10">
        <v>5</v>
      </c>
      <c r="G260" s="10">
        <v>1</v>
      </c>
      <c r="H260" s="10">
        <v>72</v>
      </c>
      <c r="I260" s="24" t="s">
        <v>196</v>
      </c>
      <c r="J260" s="17">
        <f>'Gider 1 Yıllık'!J260</f>
        <v>0</v>
      </c>
      <c r="K260" s="17">
        <f t="shared" ref="K260:L260" si="250">J260+J260*10/100</f>
        <v>0</v>
      </c>
      <c r="L260" s="17">
        <f t="shared" si="250"/>
        <v>0</v>
      </c>
    </row>
    <row r="261" spans="1:12" ht="17.100000000000001" customHeight="1">
      <c r="A261" s="14"/>
      <c r="B261" s="14"/>
      <c r="C261" s="14"/>
      <c r="D261" s="14"/>
      <c r="E261" s="26">
        <v>3</v>
      </c>
      <c r="F261" s="10">
        <v>5</v>
      </c>
      <c r="G261" s="10">
        <v>1</v>
      </c>
      <c r="H261" s="10">
        <v>73</v>
      </c>
      <c r="I261" s="24" t="s">
        <v>197</v>
      </c>
      <c r="J261" s="17">
        <f>'Gider 1 Yıllık'!J261</f>
        <v>0</v>
      </c>
      <c r="K261" s="17">
        <f t="shared" ref="K261:L261" si="251">J261+J261*10/100</f>
        <v>0</v>
      </c>
      <c r="L261" s="17">
        <f t="shared" si="251"/>
        <v>0</v>
      </c>
    </row>
    <row r="262" spans="1:12" ht="17.100000000000001" customHeight="1">
      <c r="A262" s="14"/>
      <c r="B262" s="14"/>
      <c r="C262" s="14"/>
      <c r="D262" s="14"/>
      <c r="E262" s="26">
        <v>3</v>
      </c>
      <c r="F262" s="10">
        <v>5</v>
      </c>
      <c r="G262" s="10">
        <v>1</v>
      </c>
      <c r="H262" s="10">
        <v>74</v>
      </c>
      <c r="I262" s="24" t="s">
        <v>198</v>
      </c>
      <c r="J262" s="17">
        <f>'Gider 1 Yıllık'!J262</f>
        <v>0</v>
      </c>
      <c r="K262" s="17">
        <f t="shared" ref="K262:L262" si="252">J262+J262*10/100</f>
        <v>0</v>
      </c>
      <c r="L262" s="17">
        <f t="shared" si="252"/>
        <v>0</v>
      </c>
    </row>
    <row r="263" spans="1:12" ht="17.100000000000001" customHeight="1">
      <c r="A263" s="14"/>
      <c r="B263" s="14"/>
      <c r="C263" s="14"/>
      <c r="D263" s="14"/>
      <c r="E263" s="26">
        <v>3</v>
      </c>
      <c r="F263" s="10">
        <v>5</v>
      </c>
      <c r="G263" s="10">
        <v>1</v>
      </c>
      <c r="H263" s="10">
        <v>75</v>
      </c>
      <c r="I263" s="24" t="s">
        <v>199</v>
      </c>
      <c r="J263" s="17">
        <f>'Gider 1 Yıllık'!J263</f>
        <v>0</v>
      </c>
      <c r="K263" s="17">
        <f t="shared" ref="K263:L263" si="253">J263+J263*10/100</f>
        <v>0</v>
      </c>
      <c r="L263" s="17">
        <f t="shared" si="253"/>
        <v>0</v>
      </c>
    </row>
    <row r="264" spans="1:12" ht="17.100000000000001" customHeight="1">
      <c r="A264" s="14"/>
      <c r="B264" s="14"/>
      <c r="C264" s="14"/>
      <c r="D264" s="14"/>
      <c r="E264" s="26">
        <v>3</v>
      </c>
      <c r="F264" s="10">
        <v>5</v>
      </c>
      <c r="G264" s="10">
        <v>1</v>
      </c>
      <c r="H264" s="10">
        <v>76</v>
      </c>
      <c r="I264" s="24" t="s">
        <v>200</v>
      </c>
      <c r="J264" s="17">
        <f>'Gider 1 Yıllık'!J264</f>
        <v>0</v>
      </c>
      <c r="K264" s="17">
        <f t="shared" ref="K264:L264" si="254">J264+J264*10/100</f>
        <v>0</v>
      </c>
      <c r="L264" s="17">
        <f t="shared" si="254"/>
        <v>0</v>
      </c>
    </row>
    <row r="265" spans="1:12" ht="17.100000000000001" customHeight="1">
      <c r="A265" s="14"/>
      <c r="B265" s="14"/>
      <c r="C265" s="14"/>
      <c r="D265" s="14"/>
      <c r="E265" s="26">
        <v>3</v>
      </c>
      <c r="F265" s="10">
        <v>5</v>
      </c>
      <c r="G265" s="10">
        <v>1</v>
      </c>
      <c r="H265" s="10">
        <v>77</v>
      </c>
      <c r="I265" s="24" t="s">
        <v>201</v>
      </c>
      <c r="J265" s="17">
        <f>'Gider 1 Yıllık'!J265</f>
        <v>0</v>
      </c>
      <c r="K265" s="17">
        <f t="shared" ref="K265:L265" si="255">J265+J265*10/100</f>
        <v>0</v>
      </c>
      <c r="L265" s="17">
        <f t="shared" si="255"/>
        <v>0</v>
      </c>
    </row>
    <row r="266" spans="1:12" ht="17.100000000000001" customHeight="1">
      <c r="A266" s="14"/>
      <c r="B266" s="14"/>
      <c r="C266" s="14"/>
      <c r="D266" s="14"/>
      <c r="E266" s="26">
        <v>3</v>
      </c>
      <c r="F266" s="10">
        <v>5</v>
      </c>
      <c r="G266" s="10">
        <v>1</v>
      </c>
      <c r="H266" s="10">
        <v>78</v>
      </c>
      <c r="I266" s="24" t="s">
        <v>202</v>
      </c>
      <c r="J266" s="17">
        <f>'Gider 1 Yıllık'!J266</f>
        <v>0</v>
      </c>
      <c r="K266" s="17">
        <f t="shared" ref="K266:L266" si="256">J266+J266*10/100</f>
        <v>0</v>
      </c>
      <c r="L266" s="17">
        <f t="shared" si="256"/>
        <v>0</v>
      </c>
    </row>
    <row r="267" spans="1:12" ht="17.100000000000001" customHeight="1">
      <c r="A267" s="14"/>
      <c r="B267" s="14"/>
      <c r="C267" s="14"/>
      <c r="D267" s="14"/>
      <c r="E267" s="26">
        <v>3</v>
      </c>
      <c r="F267" s="10">
        <v>5</v>
      </c>
      <c r="G267" s="10">
        <v>1</v>
      </c>
      <c r="H267" s="10">
        <v>90</v>
      </c>
      <c r="I267" s="24" t="s">
        <v>203</v>
      </c>
      <c r="J267" s="17">
        <f>'Gider 1 Yıllık'!J267</f>
        <v>0</v>
      </c>
      <c r="K267" s="17">
        <f t="shared" ref="K267:L267" si="257">J267+J267*10/100</f>
        <v>0</v>
      </c>
      <c r="L267" s="17">
        <f t="shared" si="257"/>
        <v>0</v>
      </c>
    </row>
    <row r="268" spans="1:12" ht="17.100000000000001" customHeight="1">
      <c r="A268" s="14"/>
      <c r="B268" s="14"/>
      <c r="C268" s="14"/>
      <c r="D268" s="14"/>
      <c r="E268" s="26">
        <v>3</v>
      </c>
      <c r="F268" s="10">
        <v>5</v>
      </c>
      <c r="G268" s="10">
        <v>2</v>
      </c>
      <c r="H268" s="10"/>
      <c r="I268" s="24" t="s">
        <v>204</v>
      </c>
      <c r="J268" s="17">
        <f>'Gider 1 Yıllık'!J268</f>
        <v>0</v>
      </c>
      <c r="K268" s="17">
        <f t="shared" ref="K268:L268" si="258">J268+J268*10/100</f>
        <v>0</v>
      </c>
      <c r="L268" s="17">
        <f t="shared" si="258"/>
        <v>0</v>
      </c>
    </row>
    <row r="269" spans="1:12" ht="17.100000000000001" customHeight="1">
      <c r="A269" s="14"/>
      <c r="B269" s="14"/>
      <c r="C269" s="14"/>
      <c r="D269" s="14"/>
      <c r="E269" s="26">
        <v>3</v>
      </c>
      <c r="F269" s="10">
        <v>5</v>
      </c>
      <c r="G269" s="10">
        <v>2</v>
      </c>
      <c r="H269" s="10">
        <v>1</v>
      </c>
      <c r="I269" s="24" t="s">
        <v>205</v>
      </c>
      <c r="J269" s="17">
        <f>'Gider 1 Yıllık'!J269</f>
        <v>0</v>
      </c>
      <c r="K269" s="17">
        <f t="shared" ref="K269:L269" si="259">J269+J269*10/100</f>
        <v>0</v>
      </c>
      <c r="L269" s="17">
        <f t="shared" si="259"/>
        <v>0</v>
      </c>
    </row>
    <row r="270" spans="1:12" ht="17.100000000000001" customHeight="1">
      <c r="A270" s="14"/>
      <c r="B270" s="14"/>
      <c r="C270" s="14"/>
      <c r="D270" s="14"/>
      <c r="E270" s="26">
        <v>3</v>
      </c>
      <c r="F270" s="10">
        <v>5</v>
      </c>
      <c r="G270" s="10">
        <v>2</v>
      </c>
      <c r="H270" s="10">
        <v>2</v>
      </c>
      <c r="I270" s="24" t="s">
        <v>206</v>
      </c>
      <c r="J270" s="17">
        <f>'Gider 1 Yıllık'!J270</f>
        <v>0</v>
      </c>
      <c r="K270" s="17">
        <f t="shared" ref="K270:L270" si="260">J270+J270*10/100</f>
        <v>0</v>
      </c>
      <c r="L270" s="17">
        <f t="shared" si="260"/>
        <v>0</v>
      </c>
    </row>
    <row r="271" spans="1:12" ht="17.100000000000001" customHeight="1">
      <c r="A271" s="14"/>
      <c r="B271" s="14"/>
      <c r="C271" s="14"/>
      <c r="D271" s="14"/>
      <c r="E271" s="26">
        <v>3</v>
      </c>
      <c r="F271" s="10">
        <v>5</v>
      </c>
      <c r="G271" s="10">
        <v>2</v>
      </c>
      <c r="H271" s="10">
        <v>3</v>
      </c>
      <c r="I271" s="24" t="s">
        <v>207</v>
      </c>
      <c r="J271" s="17">
        <f>'Gider 1 Yıllık'!J271</f>
        <v>0</v>
      </c>
      <c r="K271" s="17">
        <f t="shared" ref="K271:L271" si="261">J271+J271*10/100</f>
        <v>0</v>
      </c>
      <c r="L271" s="17">
        <f t="shared" si="261"/>
        <v>0</v>
      </c>
    </row>
    <row r="272" spans="1:12" ht="17.100000000000001" customHeight="1">
      <c r="A272" s="14"/>
      <c r="B272" s="14"/>
      <c r="C272" s="14"/>
      <c r="D272" s="14"/>
      <c r="E272" s="26">
        <v>3</v>
      </c>
      <c r="F272" s="10">
        <v>5</v>
      </c>
      <c r="G272" s="10">
        <v>2</v>
      </c>
      <c r="H272" s="10">
        <v>4</v>
      </c>
      <c r="I272" s="24" t="s">
        <v>208</v>
      </c>
      <c r="J272" s="17">
        <f>'Gider 1 Yıllık'!J272</f>
        <v>0</v>
      </c>
      <c r="K272" s="17">
        <f t="shared" ref="K272:L272" si="262">J272+J272*10/100</f>
        <v>0</v>
      </c>
      <c r="L272" s="17">
        <f t="shared" si="262"/>
        <v>0</v>
      </c>
    </row>
    <row r="273" spans="1:12" ht="17.100000000000001" customHeight="1">
      <c r="A273" s="14"/>
      <c r="B273" s="14"/>
      <c r="C273" s="14"/>
      <c r="D273" s="14"/>
      <c r="E273" s="26">
        <v>3</v>
      </c>
      <c r="F273" s="10">
        <v>5</v>
      </c>
      <c r="G273" s="10">
        <v>2</v>
      </c>
      <c r="H273" s="10">
        <v>5</v>
      </c>
      <c r="I273" s="24" t="s">
        <v>209</v>
      </c>
      <c r="J273" s="17">
        <f>'Gider 1 Yıllık'!J273</f>
        <v>0</v>
      </c>
      <c r="K273" s="17">
        <f t="shared" ref="K273:L273" si="263">J273+J273*10/100</f>
        <v>0</v>
      </c>
      <c r="L273" s="17">
        <f t="shared" si="263"/>
        <v>0</v>
      </c>
    </row>
    <row r="274" spans="1:12" ht="17.100000000000001" customHeight="1">
      <c r="A274" s="14"/>
      <c r="B274" s="14"/>
      <c r="C274" s="14"/>
      <c r="D274" s="14"/>
      <c r="E274" s="26">
        <v>3</v>
      </c>
      <c r="F274" s="10">
        <v>5</v>
      </c>
      <c r="G274" s="10">
        <v>2</v>
      </c>
      <c r="H274" s="10">
        <v>6</v>
      </c>
      <c r="I274" s="24" t="s">
        <v>210</v>
      </c>
      <c r="J274" s="17">
        <f>'Gider 1 Yıllık'!J274</f>
        <v>0</v>
      </c>
      <c r="K274" s="17">
        <f t="shared" ref="K274:L274" si="264">J274+J274*10/100</f>
        <v>0</v>
      </c>
      <c r="L274" s="17">
        <f t="shared" si="264"/>
        <v>0</v>
      </c>
    </row>
    <row r="275" spans="1:12" ht="17.100000000000001" customHeight="1">
      <c r="A275" s="14"/>
      <c r="B275" s="14"/>
      <c r="C275" s="14"/>
      <c r="D275" s="14"/>
      <c r="E275" s="26">
        <v>3</v>
      </c>
      <c r="F275" s="10">
        <v>5</v>
      </c>
      <c r="G275" s="10">
        <v>2</v>
      </c>
      <c r="H275" s="10">
        <v>90</v>
      </c>
      <c r="I275" s="24" t="s">
        <v>211</v>
      </c>
      <c r="J275" s="17">
        <f>'Gider 1 Yıllık'!J275</f>
        <v>0</v>
      </c>
      <c r="K275" s="17">
        <f t="shared" ref="K275:L275" si="265">J275+J275*10/100</f>
        <v>0</v>
      </c>
      <c r="L275" s="17">
        <f t="shared" si="265"/>
        <v>0</v>
      </c>
    </row>
    <row r="276" spans="1:12" ht="17.100000000000001" customHeight="1">
      <c r="A276" s="14"/>
      <c r="B276" s="14"/>
      <c r="C276" s="14"/>
      <c r="D276" s="14"/>
      <c r="E276" s="26">
        <v>3</v>
      </c>
      <c r="F276" s="10">
        <v>5</v>
      </c>
      <c r="G276" s="10">
        <v>3</v>
      </c>
      <c r="H276" s="10"/>
      <c r="I276" s="24" t="s">
        <v>212</v>
      </c>
      <c r="J276" s="17">
        <f>'Gider 1 Yıllık'!J276</f>
        <v>0</v>
      </c>
      <c r="K276" s="17">
        <f t="shared" ref="K276:L276" si="266">J276+J276*10/100</f>
        <v>0</v>
      </c>
      <c r="L276" s="17">
        <f t="shared" si="266"/>
        <v>0</v>
      </c>
    </row>
    <row r="277" spans="1:12" ht="17.100000000000001" customHeight="1">
      <c r="A277" s="14"/>
      <c r="B277" s="14"/>
      <c r="C277" s="14"/>
      <c r="D277" s="14"/>
      <c r="E277" s="26">
        <v>3</v>
      </c>
      <c r="F277" s="10">
        <v>5</v>
      </c>
      <c r="G277" s="10">
        <v>3</v>
      </c>
      <c r="H277" s="10">
        <v>1</v>
      </c>
      <c r="I277" s="24" t="s">
        <v>213</v>
      </c>
      <c r="J277" s="17">
        <f>'Gider 1 Yıllık'!J277</f>
        <v>0</v>
      </c>
      <c r="K277" s="17">
        <f t="shared" ref="K277:L277" si="267">J277+J277*10/100</f>
        <v>0</v>
      </c>
      <c r="L277" s="17">
        <f t="shared" si="267"/>
        <v>0</v>
      </c>
    </row>
    <row r="278" spans="1:12" ht="17.100000000000001" customHeight="1">
      <c r="A278" s="14"/>
      <c r="B278" s="14"/>
      <c r="C278" s="14"/>
      <c r="D278" s="14"/>
      <c r="E278" s="22">
        <v>3</v>
      </c>
      <c r="F278" s="10">
        <v>5</v>
      </c>
      <c r="G278" s="10">
        <v>3</v>
      </c>
      <c r="H278" s="10">
        <v>2</v>
      </c>
      <c r="I278" s="24" t="s">
        <v>214</v>
      </c>
      <c r="J278" s="17">
        <f>'Gider 1 Yıllık'!J278</f>
        <v>0</v>
      </c>
      <c r="K278" s="17">
        <f t="shared" ref="K278:L278" si="268">J278+J278*10/100</f>
        <v>0</v>
      </c>
      <c r="L278" s="17">
        <f t="shared" si="268"/>
        <v>0</v>
      </c>
    </row>
    <row r="279" spans="1:12" ht="17.100000000000001" customHeight="1">
      <c r="A279" s="14"/>
      <c r="B279" s="14"/>
      <c r="C279" s="14"/>
      <c r="D279" s="14"/>
      <c r="E279" s="22">
        <v>3</v>
      </c>
      <c r="F279" s="10">
        <v>5</v>
      </c>
      <c r="G279" s="10">
        <v>3</v>
      </c>
      <c r="H279" s="10">
        <v>3</v>
      </c>
      <c r="I279" s="24" t="s">
        <v>215</v>
      </c>
      <c r="J279" s="17">
        <f>'Gider 1 Yıllık'!J279</f>
        <v>0</v>
      </c>
      <c r="K279" s="17">
        <f t="shared" ref="K279:L279" si="269">J279+J279*10/100</f>
        <v>0</v>
      </c>
      <c r="L279" s="17">
        <f t="shared" si="269"/>
        <v>0</v>
      </c>
    </row>
    <row r="280" spans="1:12" ht="17.100000000000001" customHeight="1">
      <c r="A280" s="14"/>
      <c r="B280" s="14"/>
      <c r="C280" s="14"/>
      <c r="D280" s="14"/>
      <c r="E280" s="22">
        <v>3</v>
      </c>
      <c r="F280" s="10">
        <v>5</v>
      </c>
      <c r="G280" s="10">
        <v>3</v>
      </c>
      <c r="H280" s="10">
        <v>4</v>
      </c>
      <c r="I280" s="24" t="s">
        <v>216</v>
      </c>
      <c r="J280" s="17">
        <f>'Gider 1 Yıllık'!J280</f>
        <v>0</v>
      </c>
      <c r="K280" s="17">
        <f t="shared" ref="K280:L280" si="270">J280+J280*10/100</f>
        <v>0</v>
      </c>
      <c r="L280" s="17">
        <f t="shared" si="270"/>
        <v>0</v>
      </c>
    </row>
    <row r="281" spans="1:12" ht="17.100000000000001" customHeight="1">
      <c r="A281" s="14"/>
      <c r="B281" s="14"/>
      <c r="C281" s="14"/>
      <c r="D281" s="14"/>
      <c r="E281" s="22">
        <v>3</v>
      </c>
      <c r="F281" s="10">
        <v>5</v>
      </c>
      <c r="G281" s="10">
        <v>3</v>
      </c>
      <c r="H281" s="10">
        <v>90</v>
      </c>
      <c r="I281" s="24" t="s">
        <v>217</v>
      </c>
      <c r="J281" s="17">
        <f>'Gider 1 Yıllık'!J281</f>
        <v>0</v>
      </c>
      <c r="K281" s="17">
        <f t="shared" ref="K281:L281" si="271">J281+J281*10/100</f>
        <v>0</v>
      </c>
      <c r="L281" s="17">
        <f t="shared" si="271"/>
        <v>0</v>
      </c>
    </row>
    <row r="282" spans="1:12" ht="17.100000000000001" customHeight="1">
      <c r="A282" s="14"/>
      <c r="B282" s="14"/>
      <c r="C282" s="14"/>
      <c r="D282" s="14"/>
      <c r="E282" s="22">
        <v>3</v>
      </c>
      <c r="F282" s="10">
        <v>5</v>
      </c>
      <c r="G282" s="10">
        <v>4</v>
      </c>
      <c r="H282" s="10"/>
      <c r="I282" s="24" t="s">
        <v>218</v>
      </c>
      <c r="J282" s="17">
        <f>'Gider 1 Yıllık'!J282</f>
        <v>0</v>
      </c>
      <c r="K282" s="17">
        <f t="shared" ref="K282:L282" si="272">J282+J282*10/100</f>
        <v>0</v>
      </c>
      <c r="L282" s="17">
        <f t="shared" si="272"/>
        <v>0</v>
      </c>
    </row>
    <row r="283" spans="1:12" ht="17.100000000000001" customHeight="1">
      <c r="A283" s="14"/>
      <c r="B283" s="14"/>
      <c r="C283" s="14"/>
      <c r="D283" s="14"/>
      <c r="E283" s="22">
        <v>3</v>
      </c>
      <c r="F283" s="10">
        <v>5</v>
      </c>
      <c r="G283" s="10">
        <v>4</v>
      </c>
      <c r="H283" s="10">
        <v>1</v>
      </c>
      <c r="I283" s="24" t="s">
        <v>219</v>
      </c>
      <c r="J283" s="17">
        <f>'Gider 1 Yıllık'!J283</f>
        <v>0</v>
      </c>
      <c r="K283" s="17">
        <f t="shared" ref="K283:L283" si="273">J283+J283*10/100</f>
        <v>0</v>
      </c>
      <c r="L283" s="17">
        <f t="shared" si="273"/>
        <v>0</v>
      </c>
    </row>
    <row r="284" spans="1:12" ht="17.100000000000001" customHeight="1">
      <c r="A284" s="14"/>
      <c r="B284" s="14"/>
      <c r="C284" s="14"/>
      <c r="D284" s="14"/>
      <c r="E284" s="22">
        <v>3</v>
      </c>
      <c r="F284" s="10">
        <v>5</v>
      </c>
      <c r="G284" s="10">
        <v>4</v>
      </c>
      <c r="H284" s="10">
        <v>2</v>
      </c>
      <c r="I284" s="24" t="s">
        <v>220</v>
      </c>
      <c r="J284" s="17">
        <f>'Gider 1 Yıllık'!J284</f>
        <v>0</v>
      </c>
      <c r="K284" s="17">
        <f t="shared" ref="K284:L284" si="274">J284+J284*10/100</f>
        <v>0</v>
      </c>
      <c r="L284" s="17">
        <f t="shared" si="274"/>
        <v>0</v>
      </c>
    </row>
    <row r="285" spans="1:12" ht="17.100000000000001" customHeight="1">
      <c r="A285" s="14"/>
      <c r="B285" s="14"/>
      <c r="C285" s="14"/>
      <c r="D285" s="14"/>
      <c r="E285" s="22">
        <v>3</v>
      </c>
      <c r="F285" s="10">
        <v>5</v>
      </c>
      <c r="G285" s="10">
        <v>4</v>
      </c>
      <c r="H285" s="10">
        <v>3</v>
      </c>
      <c r="I285" s="24" t="s">
        <v>221</v>
      </c>
      <c r="J285" s="17">
        <f>'Gider 1 Yıllık'!J285</f>
        <v>0</v>
      </c>
      <c r="K285" s="17">
        <f t="shared" ref="K285:L285" si="275">J285+J285*10/100</f>
        <v>0</v>
      </c>
      <c r="L285" s="17">
        <f t="shared" si="275"/>
        <v>0</v>
      </c>
    </row>
    <row r="286" spans="1:12" ht="17.100000000000001" customHeight="1">
      <c r="A286" s="14"/>
      <c r="B286" s="14"/>
      <c r="C286" s="14"/>
      <c r="D286" s="14"/>
      <c r="E286" s="22">
        <v>3</v>
      </c>
      <c r="F286" s="10">
        <v>5</v>
      </c>
      <c r="G286" s="10">
        <v>4</v>
      </c>
      <c r="H286" s="10">
        <v>4</v>
      </c>
      <c r="I286" s="24" t="s">
        <v>222</v>
      </c>
      <c r="J286" s="17">
        <f>'Gider 1 Yıllık'!J286</f>
        <v>0</v>
      </c>
      <c r="K286" s="17">
        <f t="shared" ref="K286:L286" si="276">J286+J286*10/100</f>
        <v>0</v>
      </c>
      <c r="L286" s="17">
        <f t="shared" si="276"/>
        <v>0</v>
      </c>
    </row>
    <row r="287" spans="1:12" ht="17.100000000000001" customHeight="1">
      <c r="A287" s="14"/>
      <c r="B287" s="14"/>
      <c r="C287" s="14"/>
      <c r="D287" s="14"/>
      <c r="E287" s="22">
        <v>3</v>
      </c>
      <c r="F287" s="10">
        <v>5</v>
      </c>
      <c r="G287" s="10">
        <v>4</v>
      </c>
      <c r="H287" s="10">
        <v>90</v>
      </c>
      <c r="I287" s="24" t="s">
        <v>223</v>
      </c>
      <c r="J287" s="17">
        <f>'Gider 1 Yıllık'!J287</f>
        <v>0</v>
      </c>
      <c r="K287" s="17">
        <f t="shared" ref="K287:L287" si="277">J287+J287*10/100</f>
        <v>0</v>
      </c>
      <c r="L287" s="17">
        <f t="shared" si="277"/>
        <v>0</v>
      </c>
    </row>
    <row r="288" spans="1:12" ht="17.100000000000001" customHeight="1">
      <c r="A288" s="14"/>
      <c r="B288" s="14"/>
      <c r="C288" s="14"/>
      <c r="D288" s="14"/>
      <c r="E288" s="22">
        <v>3</v>
      </c>
      <c r="F288" s="10">
        <v>5</v>
      </c>
      <c r="G288" s="10">
        <v>5</v>
      </c>
      <c r="H288" s="10"/>
      <c r="I288" s="24" t="s">
        <v>224</v>
      </c>
      <c r="J288" s="17">
        <f>'Gider 1 Yıllık'!J288</f>
        <v>0</v>
      </c>
      <c r="K288" s="17">
        <f t="shared" ref="K288:L288" si="278">J288+J288*10/100</f>
        <v>0</v>
      </c>
      <c r="L288" s="17">
        <f t="shared" si="278"/>
        <v>0</v>
      </c>
    </row>
    <row r="289" spans="1:12" ht="17.100000000000001" customHeight="1">
      <c r="A289" s="14"/>
      <c r="B289" s="14"/>
      <c r="C289" s="14"/>
      <c r="D289" s="14"/>
      <c r="E289" s="22">
        <v>3</v>
      </c>
      <c r="F289" s="10">
        <v>5</v>
      </c>
      <c r="G289" s="10">
        <v>5</v>
      </c>
      <c r="H289" s="10">
        <v>1</v>
      </c>
      <c r="I289" s="24" t="s">
        <v>225</v>
      </c>
      <c r="J289" s="17">
        <f>'Gider 1 Yıllık'!J289</f>
        <v>0</v>
      </c>
      <c r="K289" s="17">
        <f t="shared" ref="K289:L289" si="279">J289+J289*10/100</f>
        <v>0</v>
      </c>
      <c r="L289" s="17">
        <f t="shared" si="279"/>
        <v>0</v>
      </c>
    </row>
    <row r="290" spans="1:12" ht="17.100000000000001" customHeight="1">
      <c r="A290" s="14"/>
      <c r="B290" s="14"/>
      <c r="C290" s="14"/>
      <c r="D290" s="14"/>
      <c r="E290" s="22">
        <v>3</v>
      </c>
      <c r="F290" s="10">
        <v>5</v>
      </c>
      <c r="G290" s="10">
        <v>5</v>
      </c>
      <c r="H290" s="10">
        <v>2</v>
      </c>
      <c r="I290" s="24" t="s">
        <v>226</v>
      </c>
      <c r="J290" s="17">
        <f>'Gider 1 Yıllık'!J290</f>
        <v>0</v>
      </c>
      <c r="K290" s="17">
        <f t="shared" ref="K290:L290" si="280">J290+J290*10/100</f>
        <v>0</v>
      </c>
      <c r="L290" s="17">
        <f t="shared" si="280"/>
        <v>0</v>
      </c>
    </row>
    <row r="291" spans="1:12" ht="17.100000000000001" customHeight="1">
      <c r="A291" s="14"/>
      <c r="B291" s="14"/>
      <c r="C291" s="14"/>
      <c r="D291" s="14"/>
      <c r="E291" s="22">
        <v>3</v>
      </c>
      <c r="F291" s="10">
        <v>5</v>
      </c>
      <c r="G291" s="10">
        <v>5</v>
      </c>
      <c r="H291" s="10">
        <v>3</v>
      </c>
      <c r="I291" s="24" t="s">
        <v>227</v>
      </c>
      <c r="J291" s="17">
        <f>'Gider 1 Yıllık'!J291</f>
        <v>0</v>
      </c>
      <c r="K291" s="17">
        <f t="shared" ref="K291:L291" si="281">J291+J291*10/100</f>
        <v>0</v>
      </c>
      <c r="L291" s="17">
        <f t="shared" si="281"/>
        <v>0</v>
      </c>
    </row>
    <row r="292" spans="1:12" ht="17.100000000000001" customHeight="1">
      <c r="A292" s="14"/>
      <c r="B292" s="14"/>
      <c r="C292" s="14"/>
      <c r="D292" s="14"/>
      <c r="E292" s="22">
        <v>3</v>
      </c>
      <c r="F292" s="10">
        <v>5</v>
      </c>
      <c r="G292" s="10">
        <v>5</v>
      </c>
      <c r="H292" s="10">
        <v>4</v>
      </c>
      <c r="I292" s="24" t="s">
        <v>228</v>
      </c>
      <c r="J292" s="17">
        <f>'Gider 1 Yıllık'!J292</f>
        <v>0</v>
      </c>
      <c r="K292" s="17">
        <f t="shared" ref="K292:L292" si="282">J292+J292*10/100</f>
        <v>0</v>
      </c>
      <c r="L292" s="17">
        <f t="shared" si="282"/>
        <v>0</v>
      </c>
    </row>
    <row r="293" spans="1:12" ht="17.100000000000001" customHeight="1">
      <c r="A293" s="14"/>
      <c r="B293" s="14"/>
      <c r="C293" s="14"/>
      <c r="D293" s="14"/>
      <c r="E293" s="22">
        <v>3</v>
      </c>
      <c r="F293" s="10">
        <v>5</v>
      </c>
      <c r="G293" s="10">
        <v>5</v>
      </c>
      <c r="H293" s="10">
        <v>5</v>
      </c>
      <c r="I293" s="24" t="s">
        <v>229</v>
      </c>
      <c r="J293" s="17">
        <f>'Gider 1 Yıllık'!J293</f>
        <v>0</v>
      </c>
      <c r="K293" s="17">
        <f t="shared" ref="K293:L293" si="283">J293+J293*10/100</f>
        <v>0</v>
      </c>
      <c r="L293" s="17">
        <f t="shared" si="283"/>
        <v>0</v>
      </c>
    </row>
    <row r="294" spans="1:12" ht="17.100000000000001" customHeight="1">
      <c r="A294" s="14"/>
      <c r="B294" s="14"/>
      <c r="C294" s="14"/>
      <c r="D294" s="14"/>
      <c r="E294" s="22">
        <v>3</v>
      </c>
      <c r="F294" s="10">
        <v>5</v>
      </c>
      <c r="G294" s="10">
        <v>5</v>
      </c>
      <c r="H294" s="10">
        <v>6</v>
      </c>
      <c r="I294" s="24" t="s">
        <v>230</v>
      </c>
      <c r="J294" s="17">
        <f>'Gider 1 Yıllık'!J294</f>
        <v>0</v>
      </c>
      <c r="K294" s="17">
        <f t="shared" ref="K294:L294" si="284">J294+J294*10/100</f>
        <v>0</v>
      </c>
      <c r="L294" s="17">
        <f t="shared" si="284"/>
        <v>0</v>
      </c>
    </row>
    <row r="295" spans="1:12" ht="17.100000000000001" customHeight="1">
      <c r="A295" s="14"/>
      <c r="B295" s="14"/>
      <c r="C295" s="14"/>
      <c r="D295" s="14"/>
      <c r="E295" s="22">
        <v>3</v>
      </c>
      <c r="F295" s="10">
        <v>5</v>
      </c>
      <c r="G295" s="10">
        <v>5</v>
      </c>
      <c r="H295" s="10">
        <v>7</v>
      </c>
      <c r="I295" s="24" t="s">
        <v>231</v>
      </c>
      <c r="J295" s="17">
        <f>'Gider 1 Yıllık'!J295</f>
        <v>0</v>
      </c>
      <c r="K295" s="17">
        <f t="shared" ref="K295:L295" si="285">J295+J295*10/100</f>
        <v>0</v>
      </c>
      <c r="L295" s="17">
        <f t="shared" si="285"/>
        <v>0</v>
      </c>
    </row>
    <row r="296" spans="1:12" ht="17.100000000000001" customHeight="1">
      <c r="A296" s="14"/>
      <c r="B296" s="14"/>
      <c r="C296" s="14"/>
      <c r="D296" s="14"/>
      <c r="E296" s="22">
        <v>3</v>
      </c>
      <c r="F296" s="10">
        <v>5</v>
      </c>
      <c r="G296" s="10">
        <v>5</v>
      </c>
      <c r="H296" s="10">
        <v>8</v>
      </c>
      <c r="I296" s="24" t="s">
        <v>232</v>
      </c>
      <c r="J296" s="17">
        <f>'Gider 1 Yıllık'!J296</f>
        <v>0</v>
      </c>
      <c r="K296" s="17">
        <f t="shared" ref="K296:L296" si="286">J296+J296*10/100</f>
        <v>0</v>
      </c>
      <c r="L296" s="17">
        <f t="shared" si="286"/>
        <v>0</v>
      </c>
    </row>
    <row r="297" spans="1:12" ht="17.100000000000001" customHeight="1">
      <c r="A297" s="14"/>
      <c r="B297" s="14"/>
      <c r="C297" s="14"/>
      <c r="D297" s="14"/>
      <c r="E297" s="22">
        <v>3</v>
      </c>
      <c r="F297" s="10">
        <v>5</v>
      </c>
      <c r="G297" s="10">
        <v>5</v>
      </c>
      <c r="H297" s="10">
        <v>9</v>
      </c>
      <c r="I297" s="24" t="s">
        <v>233</v>
      </c>
      <c r="J297" s="17">
        <f>'Gider 1 Yıllık'!J297</f>
        <v>0</v>
      </c>
      <c r="K297" s="17">
        <f t="shared" ref="K297:L297" si="287">J297+J297*10/100</f>
        <v>0</v>
      </c>
      <c r="L297" s="17">
        <f t="shared" si="287"/>
        <v>0</v>
      </c>
    </row>
    <row r="298" spans="1:12" ht="17.100000000000001" customHeight="1">
      <c r="A298" s="14"/>
      <c r="B298" s="14"/>
      <c r="C298" s="14"/>
      <c r="D298" s="14"/>
      <c r="E298" s="22">
        <v>3</v>
      </c>
      <c r="F298" s="10">
        <v>5</v>
      </c>
      <c r="G298" s="10">
        <v>5</v>
      </c>
      <c r="H298" s="10">
        <v>10</v>
      </c>
      <c r="I298" s="24" t="s">
        <v>234</v>
      </c>
      <c r="J298" s="17">
        <f>'Gider 1 Yıllık'!J298</f>
        <v>0</v>
      </c>
      <c r="K298" s="17">
        <f t="shared" ref="K298:L298" si="288">J298+J298*10/100</f>
        <v>0</v>
      </c>
      <c r="L298" s="17">
        <f t="shared" si="288"/>
        <v>0</v>
      </c>
    </row>
    <row r="299" spans="1:12" ht="17.100000000000001" customHeight="1">
      <c r="A299" s="14"/>
      <c r="B299" s="14"/>
      <c r="C299" s="14"/>
      <c r="D299" s="14"/>
      <c r="E299" s="22">
        <v>3</v>
      </c>
      <c r="F299" s="10">
        <v>5</v>
      </c>
      <c r="G299" s="10">
        <v>5</v>
      </c>
      <c r="H299" s="10">
        <v>12</v>
      </c>
      <c r="I299" s="24" t="s">
        <v>235</v>
      </c>
      <c r="J299" s="17">
        <f>'Gider 1 Yıllık'!J299</f>
        <v>0</v>
      </c>
      <c r="K299" s="17">
        <f t="shared" ref="K299:L299" si="289">J299+J299*10/100</f>
        <v>0</v>
      </c>
      <c r="L299" s="17">
        <f t="shared" si="289"/>
        <v>0</v>
      </c>
    </row>
    <row r="300" spans="1:12" ht="17.100000000000001" customHeight="1">
      <c r="A300" s="14"/>
      <c r="B300" s="14"/>
      <c r="C300" s="14"/>
      <c r="D300" s="14"/>
      <c r="E300" s="22">
        <v>3</v>
      </c>
      <c r="F300" s="10">
        <v>5</v>
      </c>
      <c r="G300" s="10">
        <v>5</v>
      </c>
      <c r="H300" s="10">
        <v>90</v>
      </c>
      <c r="I300" s="24" t="s">
        <v>236</v>
      </c>
      <c r="J300" s="17">
        <f>'Gider 1 Yıllık'!J300</f>
        <v>0</v>
      </c>
      <c r="K300" s="17">
        <f t="shared" ref="K300:L300" si="290">J300+J300*10/100</f>
        <v>0</v>
      </c>
      <c r="L300" s="17">
        <f t="shared" si="290"/>
        <v>0</v>
      </c>
    </row>
    <row r="301" spans="1:12" ht="17.100000000000001" customHeight="1">
      <c r="A301" s="14"/>
      <c r="B301" s="14"/>
      <c r="C301" s="14"/>
      <c r="D301" s="14"/>
      <c r="E301" s="22">
        <v>3</v>
      </c>
      <c r="F301" s="10">
        <v>5</v>
      </c>
      <c r="G301" s="10">
        <v>9</v>
      </c>
      <c r="H301" s="10"/>
      <c r="I301" s="24" t="s">
        <v>237</v>
      </c>
      <c r="J301" s="17">
        <f>'Gider 1 Yıllık'!J301</f>
        <v>0</v>
      </c>
      <c r="K301" s="17">
        <f t="shared" ref="K301:L301" si="291">J301+J301*10/100</f>
        <v>0</v>
      </c>
      <c r="L301" s="17">
        <f t="shared" si="291"/>
        <v>0</v>
      </c>
    </row>
    <row r="302" spans="1:12" ht="17.100000000000001" customHeight="1">
      <c r="A302" s="14"/>
      <c r="B302" s="14"/>
      <c r="C302" s="14"/>
      <c r="D302" s="14"/>
      <c r="E302" s="22">
        <v>3</v>
      </c>
      <c r="F302" s="10">
        <v>5</v>
      </c>
      <c r="G302" s="10">
        <v>9</v>
      </c>
      <c r="H302" s="10">
        <v>1</v>
      </c>
      <c r="I302" s="24" t="s">
        <v>238</v>
      </c>
      <c r="J302" s="17">
        <f>'Gider 1 Yıllık'!J302</f>
        <v>0</v>
      </c>
      <c r="K302" s="17">
        <f t="shared" ref="K302:L302" si="292">J302+J302*10/100</f>
        <v>0</v>
      </c>
      <c r="L302" s="17">
        <f t="shared" si="292"/>
        <v>0</v>
      </c>
    </row>
    <row r="303" spans="1:12" ht="17.100000000000001" customHeight="1">
      <c r="A303" s="14"/>
      <c r="B303" s="14"/>
      <c r="C303" s="14"/>
      <c r="D303" s="14"/>
      <c r="E303" s="22">
        <v>3</v>
      </c>
      <c r="F303" s="10">
        <v>5</v>
      </c>
      <c r="G303" s="10">
        <v>9</v>
      </c>
      <c r="H303" s="10">
        <v>2</v>
      </c>
      <c r="I303" s="24" t="s">
        <v>239</v>
      </c>
      <c r="J303" s="17">
        <f>'Gider 1 Yıllık'!J303</f>
        <v>0</v>
      </c>
      <c r="K303" s="17">
        <f t="shared" ref="K303:L303" si="293">J303+J303*10/100</f>
        <v>0</v>
      </c>
      <c r="L303" s="17">
        <f t="shared" si="293"/>
        <v>0</v>
      </c>
    </row>
    <row r="304" spans="1:12" ht="17.100000000000001" customHeight="1">
      <c r="A304" s="14"/>
      <c r="B304" s="14"/>
      <c r="C304" s="14"/>
      <c r="D304" s="14"/>
      <c r="E304" s="22">
        <v>3</v>
      </c>
      <c r="F304" s="10">
        <v>5</v>
      </c>
      <c r="G304" s="10">
        <v>9</v>
      </c>
      <c r="H304" s="10">
        <v>3</v>
      </c>
      <c r="I304" s="24" t="s">
        <v>240</v>
      </c>
      <c r="J304" s="17">
        <f>'Gider 1 Yıllık'!J304</f>
        <v>0</v>
      </c>
      <c r="K304" s="17">
        <f t="shared" ref="K304:L304" si="294">J304+J304*10/100</f>
        <v>0</v>
      </c>
      <c r="L304" s="17">
        <f t="shared" si="294"/>
        <v>0</v>
      </c>
    </row>
    <row r="305" spans="1:12" ht="17.100000000000001" customHeight="1">
      <c r="A305" s="14"/>
      <c r="B305" s="14"/>
      <c r="C305" s="14"/>
      <c r="D305" s="14"/>
      <c r="E305" s="27">
        <v>3</v>
      </c>
      <c r="F305" s="28">
        <v>5</v>
      </c>
      <c r="G305" s="28">
        <v>9</v>
      </c>
      <c r="H305" s="28">
        <v>11</v>
      </c>
      <c r="I305" s="29" t="s">
        <v>241</v>
      </c>
      <c r="J305" s="17">
        <f>'Gider 1 Yıllık'!J305</f>
        <v>0</v>
      </c>
      <c r="K305" s="17">
        <f t="shared" ref="K305:L305" si="295">J305+J305*10/100</f>
        <v>0</v>
      </c>
      <c r="L305" s="17">
        <f t="shared" si="295"/>
        <v>0</v>
      </c>
    </row>
    <row r="306" spans="1:12" ht="17.100000000000001" customHeight="1">
      <c r="A306" s="14"/>
      <c r="B306" s="14"/>
      <c r="C306" s="14"/>
      <c r="D306" s="14"/>
      <c r="E306" s="22">
        <v>3</v>
      </c>
      <c r="F306" s="10">
        <v>5</v>
      </c>
      <c r="G306" s="10">
        <v>9</v>
      </c>
      <c r="H306" s="10">
        <v>90</v>
      </c>
      <c r="I306" s="24" t="s">
        <v>237</v>
      </c>
      <c r="J306" s="17">
        <f>'Gider 1 Yıllık'!J306</f>
        <v>0</v>
      </c>
      <c r="K306" s="17">
        <f t="shared" ref="K306:L306" si="296">J306+J306*10/100</f>
        <v>0</v>
      </c>
      <c r="L306" s="17">
        <f t="shared" si="296"/>
        <v>0</v>
      </c>
    </row>
    <row r="307" spans="1:12" ht="17.100000000000001" customHeight="1">
      <c r="A307" s="14"/>
      <c r="B307" s="14"/>
      <c r="C307" s="14"/>
      <c r="D307" s="14"/>
      <c r="E307" s="22">
        <v>3</v>
      </c>
      <c r="F307" s="10">
        <v>6</v>
      </c>
      <c r="G307" s="10"/>
      <c r="H307" s="10"/>
      <c r="I307" s="24" t="s">
        <v>242</v>
      </c>
      <c r="J307" s="17">
        <f>'Gider 1 Yıllık'!J307</f>
        <v>0</v>
      </c>
      <c r="K307" s="17">
        <f t="shared" ref="K307:L307" si="297">J307+J307*10/100</f>
        <v>0</v>
      </c>
      <c r="L307" s="17">
        <f t="shared" si="297"/>
        <v>0</v>
      </c>
    </row>
    <row r="308" spans="1:12" ht="17.100000000000001" customHeight="1">
      <c r="A308" s="14"/>
      <c r="B308" s="14"/>
      <c r="C308" s="14"/>
      <c r="D308" s="14"/>
      <c r="E308" s="22">
        <v>3</v>
      </c>
      <c r="F308" s="10">
        <v>6</v>
      </c>
      <c r="G308" s="10">
        <v>1</v>
      </c>
      <c r="H308" s="10"/>
      <c r="I308" s="24" t="s">
        <v>243</v>
      </c>
      <c r="J308" s="17">
        <f>'Gider 1 Yıllık'!J308</f>
        <v>0</v>
      </c>
      <c r="K308" s="17">
        <f t="shared" ref="K308:L308" si="298">J308+J308*10/100</f>
        <v>0</v>
      </c>
      <c r="L308" s="17">
        <f t="shared" si="298"/>
        <v>0</v>
      </c>
    </row>
    <row r="309" spans="1:12" ht="17.100000000000001" customHeight="1">
      <c r="A309" s="14"/>
      <c r="B309" s="14"/>
      <c r="C309" s="14"/>
      <c r="D309" s="14"/>
      <c r="E309" s="22">
        <v>3</v>
      </c>
      <c r="F309" s="10">
        <v>6</v>
      </c>
      <c r="G309" s="10">
        <v>1</v>
      </c>
      <c r="H309" s="10">
        <v>1</v>
      </c>
      <c r="I309" s="24" t="s">
        <v>244</v>
      </c>
      <c r="J309" s="17">
        <f>'Gider 1 Yıllık'!J309</f>
        <v>0</v>
      </c>
      <c r="K309" s="17">
        <f t="shared" ref="K309:L309" si="299">J309+J309*10/100</f>
        <v>0</v>
      </c>
      <c r="L309" s="17">
        <f t="shared" si="299"/>
        <v>0</v>
      </c>
    </row>
    <row r="310" spans="1:12" ht="17.100000000000001" customHeight="1">
      <c r="A310" s="14"/>
      <c r="B310" s="14"/>
      <c r="C310" s="14"/>
      <c r="D310" s="14"/>
      <c r="E310" s="22">
        <v>3</v>
      </c>
      <c r="F310" s="10">
        <v>6</v>
      </c>
      <c r="G310" s="10">
        <v>2</v>
      </c>
      <c r="H310" s="10"/>
      <c r="I310" s="24" t="s">
        <v>245</v>
      </c>
      <c r="J310" s="17">
        <f>'Gider 1 Yıllık'!J310</f>
        <v>0</v>
      </c>
      <c r="K310" s="17">
        <f t="shared" ref="K310:L310" si="300">J310+J310*10/100</f>
        <v>0</v>
      </c>
      <c r="L310" s="17">
        <f t="shared" si="300"/>
        <v>0</v>
      </c>
    </row>
    <row r="311" spans="1:12" ht="17.100000000000001" customHeight="1">
      <c r="A311" s="14"/>
      <c r="B311" s="14"/>
      <c r="C311" s="14"/>
      <c r="D311" s="14"/>
      <c r="E311" s="22">
        <v>3</v>
      </c>
      <c r="F311" s="10">
        <v>6</v>
      </c>
      <c r="G311" s="10">
        <v>2</v>
      </c>
      <c r="H311" s="10">
        <v>1</v>
      </c>
      <c r="I311" s="24" t="s">
        <v>246</v>
      </c>
      <c r="J311" s="17">
        <f>'Gider 1 Yıllık'!J311</f>
        <v>0</v>
      </c>
      <c r="K311" s="17">
        <f t="shared" ref="K311:L311" si="301">J311+J311*10/100</f>
        <v>0</v>
      </c>
      <c r="L311" s="17">
        <f t="shared" si="301"/>
        <v>0</v>
      </c>
    </row>
    <row r="312" spans="1:12" ht="17.100000000000001" customHeight="1">
      <c r="A312" s="14"/>
      <c r="B312" s="14"/>
      <c r="C312" s="14"/>
      <c r="D312" s="14"/>
      <c r="E312" s="22">
        <v>3</v>
      </c>
      <c r="F312" s="10">
        <v>7</v>
      </c>
      <c r="G312" s="10"/>
      <c r="H312" s="10"/>
      <c r="I312" s="24" t="s">
        <v>247</v>
      </c>
      <c r="J312" s="17">
        <f>'Gider 1 Yıllık'!J312</f>
        <v>0</v>
      </c>
      <c r="K312" s="17">
        <f t="shared" ref="K312:L312" si="302">J312+J312*10/100</f>
        <v>0</v>
      </c>
      <c r="L312" s="17">
        <f t="shared" si="302"/>
        <v>0</v>
      </c>
    </row>
    <row r="313" spans="1:12" ht="17.100000000000001" customHeight="1">
      <c r="A313" s="14"/>
      <c r="B313" s="14"/>
      <c r="C313" s="14"/>
      <c r="D313" s="14"/>
      <c r="E313" s="22">
        <v>3</v>
      </c>
      <c r="F313" s="10">
        <v>7</v>
      </c>
      <c r="G313" s="10">
        <v>1</v>
      </c>
      <c r="H313" s="10"/>
      <c r="I313" s="24" t="s">
        <v>248</v>
      </c>
      <c r="J313" s="17">
        <f>'Gider 1 Yıllık'!J313</f>
        <v>0</v>
      </c>
      <c r="K313" s="17">
        <f t="shared" ref="K313:L313" si="303">J313+J313*10/100</f>
        <v>0</v>
      </c>
      <c r="L313" s="17">
        <f t="shared" si="303"/>
        <v>0</v>
      </c>
    </row>
    <row r="314" spans="1:12" ht="17.100000000000001" customHeight="1">
      <c r="A314" s="14"/>
      <c r="B314" s="14"/>
      <c r="C314" s="14"/>
      <c r="D314" s="14"/>
      <c r="E314" s="22">
        <v>3</v>
      </c>
      <c r="F314" s="10">
        <v>7</v>
      </c>
      <c r="G314" s="10">
        <v>1</v>
      </c>
      <c r="H314" s="10">
        <v>1</v>
      </c>
      <c r="I314" s="24" t="s">
        <v>249</v>
      </c>
      <c r="J314" s="17">
        <f>'Gider 1 Yıllık'!J314</f>
        <v>0</v>
      </c>
      <c r="K314" s="17">
        <f t="shared" ref="K314:L314" si="304">J314+J314*10/100</f>
        <v>0</v>
      </c>
      <c r="L314" s="17">
        <f t="shared" si="304"/>
        <v>0</v>
      </c>
    </row>
    <row r="315" spans="1:12" ht="17.100000000000001" customHeight="1">
      <c r="A315" s="14"/>
      <c r="B315" s="14"/>
      <c r="C315" s="14"/>
      <c r="D315" s="14"/>
      <c r="E315" s="22">
        <v>3</v>
      </c>
      <c r="F315" s="10">
        <v>7</v>
      </c>
      <c r="G315" s="10">
        <v>1</v>
      </c>
      <c r="H315" s="10">
        <v>2</v>
      </c>
      <c r="I315" s="24" t="s">
        <v>250</v>
      </c>
      <c r="J315" s="17">
        <f>'Gider 1 Yıllık'!J315</f>
        <v>0</v>
      </c>
      <c r="K315" s="17">
        <f t="shared" ref="K315:L315" si="305">J315+J315*10/100</f>
        <v>0</v>
      </c>
      <c r="L315" s="17">
        <f t="shared" si="305"/>
        <v>0</v>
      </c>
    </row>
    <row r="316" spans="1:12" ht="17.100000000000001" customHeight="1">
      <c r="A316" s="14"/>
      <c r="B316" s="14"/>
      <c r="C316" s="14"/>
      <c r="D316" s="14"/>
      <c r="E316" s="22">
        <v>3</v>
      </c>
      <c r="F316" s="10">
        <v>7</v>
      </c>
      <c r="G316" s="10">
        <v>1</v>
      </c>
      <c r="H316" s="10">
        <v>3</v>
      </c>
      <c r="I316" s="24" t="s">
        <v>251</v>
      </c>
      <c r="J316" s="17">
        <f>'Gider 1 Yıllık'!J316</f>
        <v>0</v>
      </c>
      <c r="K316" s="17">
        <f t="shared" ref="K316:L316" si="306">J316+J316*10/100</f>
        <v>0</v>
      </c>
      <c r="L316" s="17">
        <f t="shared" si="306"/>
        <v>0</v>
      </c>
    </row>
    <row r="317" spans="1:12" ht="17.100000000000001" customHeight="1">
      <c r="A317" s="14"/>
      <c r="B317" s="14"/>
      <c r="C317" s="14"/>
      <c r="D317" s="14"/>
      <c r="E317" s="22">
        <v>3</v>
      </c>
      <c r="F317" s="10">
        <v>7</v>
      </c>
      <c r="G317" s="10">
        <v>1</v>
      </c>
      <c r="H317" s="10">
        <v>4</v>
      </c>
      <c r="I317" s="24" t="s">
        <v>252</v>
      </c>
      <c r="J317" s="17">
        <f>'Gider 1 Yıllık'!J317</f>
        <v>0</v>
      </c>
      <c r="K317" s="17">
        <f t="shared" ref="K317:L317" si="307">J317+J317*10/100</f>
        <v>0</v>
      </c>
      <c r="L317" s="17">
        <f t="shared" si="307"/>
        <v>0</v>
      </c>
    </row>
    <row r="318" spans="1:12" ht="17.100000000000001" customHeight="1">
      <c r="A318" s="14"/>
      <c r="B318" s="14"/>
      <c r="C318" s="14"/>
      <c r="D318" s="14"/>
      <c r="E318" s="22">
        <v>3</v>
      </c>
      <c r="F318" s="10">
        <v>7</v>
      </c>
      <c r="G318" s="10">
        <v>1</v>
      </c>
      <c r="H318" s="10">
        <v>90</v>
      </c>
      <c r="I318" s="24" t="s">
        <v>253</v>
      </c>
      <c r="J318" s="17">
        <f>'Gider 1 Yıllık'!J318</f>
        <v>0</v>
      </c>
      <c r="K318" s="17">
        <f t="shared" ref="K318:L318" si="308">J318+J318*10/100</f>
        <v>0</v>
      </c>
      <c r="L318" s="17">
        <f t="shared" si="308"/>
        <v>0</v>
      </c>
    </row>
    <row r="319" spans="1:12" ht="17.100000000000001" customHeight="1">
      <c r="A319" s="14"/>
      <c r="B319" s="14"/>
      <c r="C319" s="14"/>
      <c r="D319" s="14"/>
      <c r="E319" s="22">
        <v>3</v>
      </c>
      <c r="F319" s="10">
        <v>7</v>
      </c>
      <c r="G319" s="10">
        <v>2</v>
      </c>
      <c r="H319" s="10"/>
      <c r="I319" s="24" t="s">
        <v>254</v>
      </c>
      <c r="J319" s="17">
        <f>'Gider 1 Yıllık'!J319</f>
        <v>0</v>
      </c>
      <c r="K319" s="17">
        <f t="shared" ref="K319:L319" si="309">J319+J319*10/100</f>
        <v>0</v>
      </c>
      <c r="L319" s="17">
        <f t="shared" si="309"/>
        <v>0</v>
      </c>
    </row>
    <row r="320" spans="1:12" ht="17.100000000000001" customHeight="1">
      <c r="A320" s="14"/>
      <c r="B320" s="14"/>
      <c r="C320" s="14"/>
      <c r="D320" s="14"/>
      <c r="E320" s="22">
        <v>3</v>
      </c>
      <c r="F320" s="10">
        <v>7</v>
      </c>
      <c r="G320" s="10">
        <v>2</v>
      </c>
      <c r="H320" s="10">
        <v>1</v>
      </c>
      <c r="I320" s="24" t="s">
        <v>255</v>
      </c>
      <c r="J320" s="17">
        <f>'Gider 1 Yıllık'!J320</f>
        <v>0</v>
      </c>
      <c r="K320" s="17">
        <f t="shared" ref="K320:L320" si="310">J320+J320*10/100</f>
        <v>0</v>
      </c>
      <c r="L320" s="17">
        <f t="shared" si="310"/>
        <v>0</v>
      </c>
    </row>
    <row r="321" spans="1:12" ht="17.100000000000001" customHeight="1">
      <c r="A321" s="14"/>
      <c r="B321" s="14"/>
      <c r="C321" s="14"/>
      <c r="D321" s="14"/>
      <c r="E321" s="22">
        <v>3</v>
      </c>
      <c r="F321" s="10">
        <v>7</v>
      </c>
      <c r="G321" s="10">
        <v>2</v>
      </c>
      <c r="H321" s="10">
        <v>2</v>
      </c>
      <c r="I321" s="24" t="s">
        <v>256</v>
      </c>
      <c r="J321" s="17">
        <f>'Gider 1 Yıllık'!J321</f>
        <v>0</v>
      </c>
      <c r="K321" s="17">
        <f t="shared" ref="K321:L321" si="311">J321+J321*10/100</f>
        <v>0</v>
      </c>
      <c r="L321" s="17">
        <f t="shared" si="311"/>
        <v>0</v>
      </c>
    </row>
    <row r="322" spans="1:12" ht="17.100000000000001" customHeight="1">
      <c r="A322" s="14"/>
      <c r="B322" s="14"/>
      <c r="C322" s="14"/>
      <c r="D322" s="14"/>
      <c r="E322" s="22">
        <v>3</v>
      </c>
      <c r="F322" s="10">
        <v>7</v>
      </c>
      <c r="G322" s="10">
        <v>2</v>
      </c>
      <c r="H322" s="10">
        <v>90</v>
      </c>
      <c r="I322" s="24" t="s">
        <v>257</v>
      </c>
      <c r="J322" s="17">
        <f>'Gider 1 Yıllık'!J322</f>
        <v>0</v>
      </c>
      <c r="K322" s="17">
        <f t="shared" ref="K322:L322" si="312">J322+J322*10/100</f>
        <v>0</v>
      </c>
      <c r="L322" s="17">
        <f t="shared" si="312"/>
        <v>0</v>
      </c>
    </row>
    <row r="323" spans="1:12" ht="17.100000000000001" customHeight="1">
      <c r="A323" s="14"/>
      <c r="B323" s="14"/>
      <c r="C323" s="14"/>
      <c r="D323" s="14"/>
      <c r="E323" s="22">
        <v>3</v>
      </c>
      <c r="F323" s="10">
        <v>7</v>
      </c>
      <c r="G323" s="10">
        <v>3</v>
      </c>
      <c r="H323" s="10"/>
      <c r="I323" s="24" t="s">
        <v>258</v>
      </c>
      <c r="J323" s="17">
        <f>'Gider 1 Yıllık'!J323</f>
        <v>0</v>
      </c>
      <c r="K323" s="17">
        <f t="shared" ref="K323:L323" si="313">J323+J323*10/100</f>
        <v>0</v>
      </c>
      <c r="L323" s="17">
        <f t="shared" si="313"/>
        <v>0</v>
      </c>
    </row>
    <row r="324" spans="1:12" ht="17.100000000000001" customHeight="1">
      <c r="A324" s="14"/>
      <c r="B324" s="14"/>
      <c r="C324" s="14"/>
      <c r="D324" s="14"/>
      <c r="E324" s="22">
        <v>3</v>
      </c>
      <c r="F324" s="10">
        <v>7</v>
      </c>
      <c r="G324" s="10">
        <v>3</v>
      </c>
      <c r="H324" s="10">
        <v>1</v>
      </c>
      <c r="I324" s="24" t="s">
        <v>259</v>
      </c>
      <c r="J324" s="17">
        <f>'Gider 1 Yıllık'!J324</f>
        <v>0</v>
      </c>
      <c r="K324" s="17">
        <f t="shared" ref="K324:L324" si="314">J324+J324*10/100</f>
        <v>0</v>
      </c>
      <c r="L324" s="17">
        <f t="shared" si="314"/>
        <v>0</v>
      </c>
    </row>
    <row r="325" spans="1:12" ht="17.100000000000001" customHeight="1">
      <c r="A325" s="14"/>
      <c r="B325" s="14"/>
      <c r="C325" s="14"/>
      <c r="D325" s="14"/>
      <c r="E325" s="22">
        <v>3</v>
      </c>
      <c r="F325" s="10">
        <v>7</v>
      </c>
      <c r="G325" s="10">
        <v>3</v>
      </c>
      <c r="H325" s="10">
        <v>2</v>
      </c>
      <c r="I325" s="24" t="s">
        <v>260</v>
      </c>
      <c r="J325" s="17">
        <f>'Gider 1 Yıllık'!J325</f>
        <v>0</v>
      </c>
      <c r="K325" s="17">
        <f t="shared" ref="K325:L325" si="315">J325+J325*10/100</f>
        <v>0</v>
      </c>
      <c r="L325" s="17">
        <f t="shared" si="315"/>
        <v>0</v>
      </c>
    </row>
    <row r="326" spans="1:12" ht="17.100000000000001" customHeight="1">
      <c r="A326" s="14"/>
      <c r="B326" s="14"/>
      <c r="C326" s="14"/>
      <c r="D326" s="14"/>
      <c r="E326" s="22">
        <v>3</v>
      </c>
      <c r="F326" s="10">
        <v>7</v>
      </c>
      <c r="G326" s="10">
        <v>3</v>
      </c>
      <c r="H326" s="10">
        <v>3</v>
      </c>
      <c r="I326" s="24" t="s">
        <v>261</v>
      </c>
      <c r="J326" s="17">
        <f>'Gider 1 Yıllık'!J326</f>
        <v>0</v>
      </c>
      <c r="K326" s="17">
        <f t="shared" ref="K326:L326" si="316">J326+J326*10/100</f>
        <v>0</v>
      </c>
      <c r="L326" s="17">
        <f t="shared" si="316"/>
        <v>0</v>
      </c>
    </row>
    <row r="327" spans="1:12" ht="17.100000000000001" customHeight="1">
      <c r="A327" s="14"/>
      <c r="B327" s="14"/>
      <c r="C327" s="14"/>
      <c r="D327" s="14"/>
      <c r="E327" s="22">
        <v>3</v>
      </c>
      <c r="F327" s="10">
        <v>7</v>
      </c>
      <c r="G327" s="10">
        <v>3</v>
      </c>
      <c r="H327" s="10">
        <v>4</v>
      </c>
      <c r="I327" s="24" t="s">
        <v>262</v>
      </c>
      <c r="J327" s="17">
        <f>'Gider 1 Yıllık'!J327</f>
        <v>0</v>
      </c>
      <c r="K327" s="17">
        <f t="shared" ref="K327:L327" si="317">J327+J327*10/100</f>
        <v>0</v>
      </c>
      <c r="L327" s="17">
        <f t="shared" si="317"/>
        <v>0</v>
      </c>
    </row>
    <row r="328" spans="1:12" ht="17.100000000000001" customHeight="1">
      <c r="A328" s="14"/>
      <c r="B328" s="14"/>
      <c r="C328" s="14"/>
      <c r="D328" s="14"/>
      <c r="E328" s="22">
        <v>3</v>
      </c>
      <c r="F328" s="10">
        <v>7</v>
      </c>
      <c r="G328" s="10">
        <v>3</v>
      </c>
      <c r="H328" s="10">
        <v>90</v>
      </c>
      <c r="I328" s="24" t="s">
        <v>263</v>
      </c>
      <c r="J328" s="17">
        <f>'Gider 1 Yıllık'!J328</f>
        <v>0</v>
      </c>
      <c r="K328" s="17">
        <f t="shared" ref="K328:L328" si="318">J328+J328*10/100</f>
        <v>0</v>
      </c>
      <c r="L328" s="17">
        <f t="shared" si="318"/>
        <v>0</v>
      </c>
    </row>
    <row r="329" spans="1:12" ht="17.100000000000001" customHeight="1">
      <c r="A329" s="14"/>
      <c r="B329" s="14"/>
      <c r="C329" s="14"/>
      <c r="D329" s="14"/>
      <c r="E329" s="22">
        <v>3</v>
      </c>
      <c r="F329" s="10">
        <v>8</v>
      </c>
      <c r="G329" s="10"/>
      <c r="H329" s="10"/>
      <c r="I329" s="24" t="s">
        <v>264</v>
      </c>
      <c r="J329" s="17">
        <f>'Gider 1 Yıllık'!J329</f>
        <v>0</v>
      </c>
      <c r="K329" s="17">
        <f t="shared" ref="K329:L329" si="319">J329+J329*10/100</f>
        <v>0</v>
      </c>
      <c r="L329" s="17">
        <f t="shared" si="319"/>
        <v>0</v>
      </c>
    </row>
    <row r="330" spans="1:12" ht="17.100000000000001" customHeight="1">
      <c r="A330" s="14"/>
      <c r="B330" s="14"/>
      <c r="C330" s="14"/>
      <c r="D330" s="14"/>
      <c r="E330" s="22">
        <v>3</v>
      </c>
      <c r="F330" s="10">
        <v>8</v>
      </c>
      <c r="G330" s="10">
        <v>1</v>
      </c>
      <c r="H330" s="10"/>
      <c r="I330" s="24" t="s">
        <v>265</v>
      </c>
      <c r="J330" s="17">
        <f>'Gider 1 Yıllık'!J330</f>
        <v>0</v>
      </c>
      <c r="K330" s="17">
        <f t="shared" ref="K330:L330" si="320">J330+J330*10/100</f>
        <v>0</v>
      </c>
      <c r="L330" s="17">
        <f t="shared" si="320"/>
        <v>0</v>
      </c>
    </row>
    <row r="331" spans="1:12" ht="17.100000000000001" customHeight="1">
      <c r="A331" s="14"/>
      <c r="B331" s="14"/>
      <c r="C331" s="14"/>
      <c r="D331" s="14"/>
      <c r="E331" s="22">
        <v>3</v>
      </c>
      <c r="F331" s="10">
        <v>8</v>
      </c>
      <c r="G331" s="10">
        <v>1</v>
      </c>
      <c r="H331" s="10">
        <v>1</v>
      </c>
      <c r="I331" s="24" t="s">
        <v>266</v>
      </c>
      <c r="J331" s="17">
        <f>'Gider 1 Yıllık'!J331</f>
        <v>0</v>
      </c>
      <c r="K331" s="17">
        <f t="shared" ref="K331:L331" si="321">J331+J331*10/100</f>
        <v>0</v>
      </c>
      <c r="L331" s="17">
        <f t="shared" si="321"/>
        <v>0</v>
      </c>
    </row>
    <row r="332" spans="1:12" ht="17.100000000000001" customHeight="1">
      <c r="A332" s="14"/>
      <c r="B332" s="14"/>
      <c r="C332" s="14"/>
      <c r="D332" s="14"/>
      <c r="E332" s="22">
        <v>3</v>
      </c>
      <c r="F332" s="10">
        <v>8</v>
      </c>
      <c r="G332" s="10">
        <v>1</v>
      </c>
      <c r="H332" s="10">
        <v>2</v>
      </c>
      <c r="I332" s="24" t="s">
        <v>267</v>
      </c>
      <c r="J332" s="17">
        <f>'Gider 1 Yıllık'!J332</f>
        <v>0</v>
      </c>
      <c r="K332" s="17">
        <f t="shared" ref="K332:L332" si="322">J332+J332*10/100</f>
        <v>0</v>
      </c>
      <c r="L332" s="17">
        <f t="shared" si="322"/>
        <v>0</v>
      </c>
    </row>
    <row r="333" spans="1:12" ht="17.100000000000001" customHeight="1">
      <c r="A333" s="14"/>
      <c r="B333" s="14"/>
      <c r="C333" s="14"/>
      <c r="D333" s="14"/>
      <c r="E333" s="22">
        <v>3</v>
      </c>
      <c r="F333" s="10">
        <v>8</v>
      </c>
      <c r="G333" s="10">
        <v>1</v>
      </c>
      <c r="H333" s="10">
        <v>3</v>
      </c>
      <c r="I333" s="24" t="s">
        <v>268</v>
      </c>
      <c r="J333" s="17">
        <f>'Gider 1 Yıllık'!J333</f>
        <v>0</v>
      </c>
      <c r="K333" s="17">
        <f t="shared" ref="K333:L333" si="323">J333+J333*10/100</f>
        <v>0</v>
      </c>
      <c r="L333" s="17">
        <f t="shared" si="323"/>
        <v>0</v>
      </c>
    </row>
    <row r="334" spans="1:12" ht="17.100000000000001" customHeight="1">
      <c r="A334" s="14"/>
      <c r="B334" s="14"/>
      <c r="C334" s="14"/>
      <c r="D334" s="14"/>
      <c r="E334" s="22">
        <v>3</v>
      </c>
      <c r="F334" s="10">
        <v>8</v>
      </c>
      <c r="G334" s="10">
        <v>1</v>
      </c>
      <c r="H334" s="10">
        <v>4</v>
      </c>
      <c r="I334" s="24" t="s">
        <v>269</v>
      </c>
      <c r="J334" s="17">
        <f>'Gider 1 Yıllık'!J334</f>
        <v>0</v>
      </c>
      <c r="K334" s="17">
        <f t="shared" ref="K334:L334" si="324">J334+J334*10/100</f>
        <v>0</v>
      </c>
      <c r="L334" s="17">
        <f t="shared" si="324"/>
        <v>0</v>
      </c>
    </row>
    <row r="335" spans="1:12" ht="17.100000000000001" customHeight="1">
      <c r="A335" s="14"/>
      <c r="B335" s="14"/>
      <c r="C335" s="14"/>
      <c r="D335" s="14"/>
      <c r="E335" s="22">
        <v>3</v>
      </c>
      <c r="F335" s="10">
        <v>8</v>
      </c>
      <c r="G335" s="10">
        <v>1</v>
      </c>
      <c r="H335" s="10">
        <v>90</v>
      </c>
      <c r="I335" s="24" t="s">
        <v>270</v>
      </c>
      <c r="J335" s="17">
        <f>'Gider 1 Yıllık'!J335</f>
        <v>0</v>
      </c>
      <c r="K335" s="17">
        <f t="shared" ref="K335:L335" si="325">J335+J335*10/100</f>
        <v>0</v>
      </c>
      <c r="L335" s="17">
        <f t="shared" si="325"/>
        <v>0</v>
      </c>
    </row>
    <row r="336" spans="1:12" ht="17.100000000000001" customHeight="1">
      <c r="A336" s="14"/>
      <c r="B336" s="14"/>
      <c r="C336" s="14"/>
      <c r="D336" s="14"/>
      <c r="E336" s="22">
        <v>3</v>
      </c>
      <c r="F336" s="10">
        <v>8</v>
      </c>
      <c r="G336" s="10">
        <v>2</v>
      </c>
      <c r="H336" s="10"/>
      <c r="I336" s="24" t="s">
        <v>271</v>
      </c>
      <c r="J336" s="17">
        <f>'Gider 1 Yıllık'!J336</f>
        <v>0</v>
      </c>
      <c r="K336" s="17">
        <f t="shared" ref="K336:L336" si="326">J336+J336*10/100</f>
        <v>0</v>
      </c>
      <c r="L336" s="17">
        <f t="shared" si="326"/>
        <v>0</v>
      </c>
    </row>
    <row r="337" spans="1:12" ht="17.100000000000001" customHeight="1">
      <c r="A337" s="14"/>
      <c r="B337" s="14"/>
      <c r="C337" s="14"/>
      <c r="D337" s="14"/>
      <c r="E337" s="22">
        <v>3</v>
      </c>
      <c r="F337" s="10">
        <v>8</v>
      </c>
      <c r="G337" s="10">
        <v>2</v>
      </c>
      <c r="H337" s="10">
        <v>1</v>
      </c>
      <c r="I337" s="24" t="s">
        <v>271</v>
      </c>
      <c r="J337" s="17">
        <f>'Gider 1 Yıllık'!J337</f>
        <v>0</v>
      </c>
      <c r="K337" s="17">
        <f t="shared" ref="K337:L337" si="327">J337+J337*10/100</f>
        <v>0</v>
      </c>
      <c r="L337" s="17">
        <f t="shared" si="327"/>
        <v>0</v>
      </c>
    </row>
    <row r="338" spans="1:12" ht="17.100000000000001" customHeight="1">
      <c r="A338" s="14"/>
      <c r="B338" s="14"/>
      <c r="C338" s="14"/>
      <c r="D338" s="14"/>
      <c r="E338" s="22">
        <v>3</v>
      </c>
      <c r="F338" s="10">
        <v>8</v>
      </c>
      <c r="G338" s="10">
        <v>3</v>
      </c>
      <c r="H338" s="10"/>
      <c r="I338" s="24" t="s">
        <v>272</v>
      </c>
      <c r="J338" s="17">
        <f>'Gider 1 Yıllık'!J338</f>
        <v>0</v>
      </c>
      <c r="K338" s="17">
        <f t="shared" ref="K338:L338" si="328">J338+J338*10/100</f>
        <v>0</v>
      </c>
      <c r="L338" s="17">
        <f t="shared" si="328"/>
        <v>0</v>
      </c>
    </row>
    <row r="339" spans="1:12" ht="17.100000000000001" customHeight="1">
      <c r="A339" s="14"/>
      <c r="B339" s="14"/>
      <c r="C339" s="14"/>
      <c r="D339" s="14"/>
      <c r="E339" s="22">
        <v>3</v>
      </c>
      <c r="F339" s="10">
        <v>8</v>
      </c>
      <c r="G339" s="10">
        <v>3</v>
      </c>
      <c r="H339" s="10">
        <v>1</v>
      </c>
      <c r="I339" s="24" t="s">
        <v>272</v>
      </c>
      <c r="J339" s="17">
        <f>'Gider 1 Yıllık'!J339</f>
        <v>0</v>
      </c>
      <c r="K339" s="17">
        <f t="shared" ref="K339:L339" si="329">J339+J339*10/100</f>
        <v>0</v>
      </c>
      <c r="L339" s="17">
        <f t="shared" si="329"/>
        <v>0</v>
      </c>
    </row>
    <row r="340" spans="1:12" ht="17.100000000000001" customHeight="1">
      <c r="A340" s="14"/>
      <c r="B340" s="14"/>
      <c r="C340" s="14"/>
      <c r="D340" s="14"/>
      <c r="E340" s="22">
        <v>3</v>
      </c>
      <c r="F340" s="10">
        <v>8</v>
      </c>
      <c r="G340" s="10">
        <v>4</v>
      </c>
      <c r="H340" s="10"/>
      <c r="I340" s="24" t="s">
        <v>273</v>
      </c>
      <c r="J340" s="17">
        <f>'Gider 1 Yıllık'!J340</f>
        <v>0</v>
      </c>
      <c r="K340" s="17">
        <f t="shared" ref="K340:L340" si="330">J340+J340*10/100</f>
        <v>0</v>
      </c>
      <c r="L340" s="17">
        <f t="shared" si="330"/>
        <v>0</v>
      </c>
    </row>
    <row r="341" spans="1:12" ht="17.100000000000001" customHeight="1">
      <c r="A341" s="14"/>
      <c r="B341" s="14"/>
      <c r="C341" s="14"/>
      <c r="D341" s="14"/>
      <c r="E341" s="22">
        <v>3</v>
      </c>
      <c r="F341" s="10">
        <v>8</v>
      </c>
      <c r="G341" s="10">
        <v>4</v>
      </c>
      <c r="H341" s="10">
        <v>1</v>
      </c>
      <c r="I341" s="24" t="s">
        <v>273</v>
      </c>
      <c r="J341" s="17">
        <f>'Gider 1 Yıllık'!J341</f>
        <v>0</v>
      </c>
      <c r="K341" s="17">
        <f t="shared" ref="K341:L341" si="331">J341+J341*10/100</f>
        <v>0</v>
      </c>
      <c r="L341" s="17">
        <f t="shared" si="331"/>
        <v>0</v>
      </c>
    </row>
    <row r="342" spans="1:12" ht="17.100000000000001" customHeight="1">
      <c r="A342" s="14"/>
      <c r="B342" s="14"/>
      <c r="C342" s="14"/>
      <c r="D342" s="14"/>
      <c r="E342" s="22">
        <v>3</v>
      </c>
      <c r="F342" s="10">
        <v>8</v>
      </c>
      <c r="G342" s="10">
        <v>5</v>
      </c>
      <c r="H342" s="10"/>
      <c r="I342" s="24" t="s">
        <v>274</v>
      </c>
      <c r="J342" s="17">
        <f>'Gider 1 Yıllık'!J342</f>
        <v>0</v>
      </c>
      <c r="K342" s="17">
        <f t="shared" ref="K342:L342" si="332">J342+J342*10/100</f>
        <v>0</v>
      </c>
      <c r="L342" s="17">
        <f t="shared" si="332"/>
        <v>0</v>
      </c>
    </row>
    <row r="343" spans="1:12" ht="17.100000000000001" customHeight="1">
      <c r="A343" s="14"/>
      <c r="B343" s="14"/>
      <c r="C343" s="14"/>
      <c r="D343" s="14"/>
      <c r="E343" s="22">
        <v>3</v>
      </c>
      <c r="F343" s="10">
        <v>8</v>
      </c>
      <c r="G343" s="10">
        <v>5</v>
      </c>
      <c r="H343" s="10">
        <v>1</v>
      </c>
      <c r="I343" s="24" t="s">
        <v>274</v>
      </c>
      <c r="J343" s="17">
        <f>'Gider 1 Yıllık'!J343</f>
        <v>0</v>
      </c>
      <c r="K343" s="17">
        <f t="shared" ref="K343:L343" si="333">J343+J343*10/100</f>
        <v>0</v>
      </c>
      <c r="L343" s="17">
        <f t="shared" si="333"/>
        <v>0</v>
      </c>
    </row>
    <row r="344" spans="1:12" ht="17.100000000000001" customHeight="1">
      <c r="A344" s="14"/>
      <c r="B344" s="14"/>
      <c r="C344" s="14"/>
      <c r="D344" s="14"/>
      <c r="E344" s="22">
        <v>3</v>
      </c>
      <c r="F344" s="10">
        <v>8</v>
      </c>
      <c r="G344" s="10">
        <v>5</v>
      </c>
      <c r="H344" s="10">
        <v>2</v>
      </c>
      <c r="I344" s="24" t="s">
        <v>275</v>
      </c>
      <c r="J344" s="17">
        <f>'Gider 1 Yıllık'!J344</f>
        <v>0</v>
      </c>
      <c r="K344" s="17">
        <f t="shared" ref="K344:L344" si="334">J344+J344*10/100</f>
        <v>0</v>
      </c>
      <c r="L344" s="17">
        <f t="shared" si="334"/>
        <v>0</v>
      </c>
    </row>
    <row r="345" spans="1:12" ht="17.100000000000001" customHeight="1">
      <c r="A345" s="14"/>
      <c r="B345" s="14"/>
      <c r="C345" s="14"/>
      <c r="D345" s="14"/>
      <c r="E345" s="22">
        <v>3</v>
      </c>
      <c r="F345" s="10">
        <v>8</v>
      </c>
      <c r="G345" s="10">
        <v>6</v>
      </c>
      <c r="H345" s="10"/>
      <c r="I345" s="24" t="s">
        <v>276</v>
      </c>
      <c r="J345" s="17">
        <f>'Gider 1 Yıllık'!J345</f>
        <v>0</v>
      </c>
      <c r="K345" s="17">
        <f t="shared" ref="K345:L345" si="335">J345+J345*10/100</f>
        <v>0</v>
      </c>
      <c r="L345" s="17">
        <f t="shared" si="335"/>
        <v>0</v>
      </c>
    </row>
    <row r="346" spans="1:12" ht="17.100000000000001" customHeight="1">
      <c r="A346" s="14"/>
      <c r="B346" s="14"/>
      <c r="C346" s="14"/>
      <c r="D346" s="14"/>
      <c r="E346" s="22">
        <v>3</v>
      </c>
      <c r="F346" s="10">
        <v>8</v>
      </c>
      <c r="G346" s="10">
        <v>6</v>
      </c>
      <c r="H346" s="10">
        <v>1</v>
      </c>
      <c r="I346" s="24" t="s">
        <v>276</v>
      </c>
      <c r="J346" s="17">
        <f>'Gider 1 Yıllık'!J346</f>
        <v>0</v>
      </c>
      <c r="K346" s="17">
        <f t="shared" ref="K346:L346" si="336">J346+J346*10/100</f>
        <v>0</v>
      </c>
      <c r="L346" s="17">
        <f t="shared" si="336"/>
        <v>0</v>
      </c>
    </row>
    <row r="347" spans="1:12" ht="17.100000000000001" customHeight="1">
      <c r="A347" s="14"/>
      <c r="B347" s="14"/>
      <c r="C347" s="14"/>
      <c r="D347" s="14"/>
      <c r="E347" s="22">
        <v>3</v>
      </c>
      <c r="F347" s="10">
        <v>8</v>
      </c>
      <c r="G347" s="10">
        <v>9</v>
      </c>
      <c r="H347" s="10"/>
      <c r="I347" s="24" t="s">
        <v>277</v>
      </c>
      <c r="J347" s="17">
        <f>'Gider 1 Yıllık'!J347</f>
        <v>0</v>
      </c>
      <c r="K347" s="17">
        <f t="shared" ref="K347:L347" si="337">J347+J347*10/100</f>
        <v>0</v>
      </c>
      <c r="L347" s="17">
        <f t="shared" si="337"/>
        <v>0</v>
      </c>
    </row>
    <row r="348" spans="1:12" ht="17.100000000000001" customHeight="1">
      <c r="A348" s="14"/>
      <c r="B348" s="14"/>
      <c r="C348" s="14"/>
      <c r="D348" s="14"/>
      <c r="E348" s="22">
        <v>3</v>
      </c>
      <c r="F348" s="10">
        <v>8</v>
      </c>
      <c r="G348" s="10">
        <v>9</v>
      </c>
      <c r="H348" s="10">
        <v>1</v>
      </c>
      <c r="I348" s="24" t="s">
        <v>277</v>
      </c>
      <c r="J348" s="17">
        <f>'Gider 1 Yıllık'!J348</f>
        <v>0</v>
      </c>
      <c r="K348" s="17">
        <f t="shared" ref="K348:L348" si="338">J348+J348*10/100</f>
        <v>0</v>
      </c>
      <c r="L348" s="17">
        <f t="shared" si="338"/>
        <v>0</v>
      </c>
    </row>
    <row r="349" spans="1:12" ht="17.100000000000001" customHeight="1">
      <c r="A349" s="14"/>
      <c r="B349" s="14"/>
      <c r="C349" s="14"/>
      <c r="D349" s="14"/>
      <c r="E349" s="22">
        <v>3</v>
      </c>
      <c r="F349" s="10">
        <v>9</v>
      </c>
      <c r="G349" s="10"/>
      <c r="H349" s="10"/>
      <c r="I349" s="24" t="s">
        <v>278</v>
      </c>
      <c r="J349" s="17">
        <f>'Gider 1 Yıllık'!J349</f>
        <v>0</v>
      </c>
      <c r="K349" s="17">
        <f t="shared" ref="K349:L349" si="339">J349+J349*10/100</f>
        <v>0</v>
      </c>
      <c r="L349" s="17">
        <f t="shared" si="339"/>
        <v>0</v>
      </c>
    </row>
    <row r="350" spans="1:12" ht="17.100000000000001" customHeight="1">
      <c r="A350" s="14"/>
      <c r="B350" s="14"/>
      <c r="C350" s="14"/>
      <c r="D350" s="14"/>
      <c r="E350" s="22">
        <v>3</v>
      </c>
      <c r="F350" s="10">
        <v>9</v>
      </c>
      <c r="G350" s="10">
        <v>1</v>
      </c>
      <c r="H350" s="10"/>
      <c r="I350" s="24" t="s">
        <v>279</v>
      </c>
      <c r="J350" s="17">
        <f>'Gider 1 Yıllık'!J350</f>
        <v>0</v>
      </c>
      <c r="K350" s="17">
        <f t="shared" ref="K350:L350" si="340">J350+J350*10/100</f>
        <v>0</v>
      </c>
      <c r="L350" s="17">
        <f t="shared" si="340"/>
        <v>0</v>
      </c>
    </row>
    <row r="351" spans="1:12" ht="17.100000000000001" customHeight="1">
      <c r="A351" s="14"/>
      <c r="B351" s="14"/>
      <c r="C351" s="14"/>
      <c r="D351" s="14"/>
      <c r="E351" s="22">
        <v>3</v>
      </c>
      <c r="F351" s="10">
        <v>9</v>
      </c>
      <c r="G351" s="10">
        <v>1</v>
      </c>
      <c r="H351" s="10">
        <v>1</v>
      </c>
      <c r="I351" s="24" t="s">
        <v>279</v>
      </c>
      <c r="J351" s="17">
        <f>'Gider 1 Yıllık'!J351</f>
        <v>0</v>
      </c>
      <c r="K351" s="17">
        <f t="shared" ref="K351:L351" si="341">J351+J351*10/100</f>
        <v>0</v>
      </c>
      <c r="L351" s="17">
        <f t="shared" si="341"/>
        <v>0</v>
      </c>
    </row>
    <row r="352" spans="1:12" ht="17.100000000000001" customHeight="1">
      <c r="A352" s="14"/>
      <c r="B352" s="14"/>
      <c r="C352" s="14"/>
      <c r="D352" s="14"/>
      <c r="E352" s="22">
        <v>3</v>
      </c>
      <c r="F352" s="10">
        <v>9</v>
      </c>
      <c r="G352" s="10">
        <v>2</v>
      </c>
      <c r="H352" s="10"/>
      <c r="I352" s="24" t="s">
        <v>280</v>
      </c>
      <c r="J352" s="17">
        <f>'Gider 1 Yıllık'!J352</f>
        <v>0</v>
      </c>
      <c r="K352" s="17">
        <f t="shared" ref="K352:L352" si="342">J352+J352*10/100</f>
        <v>0</v>
      </c>
      <c r="L352" s="17">
        <f t="shared" si="342"/>
        <v>0</v>
      </c>
    </row>
    <row r="353" spans="1:12" ht="17.100000000000001" customHeight="1">
      <c r="A353" s="14"/>
      <c r="B353" s="14"/>
      <c r="C353" s="14"/>
      <c r="D353" s="14"/>
      <c r="E353" s="22">
        <v>3</v>
      </c>
      <c r="F353" s="10">
        <v>9</v>
      </c>
      <c r="G353" s="10">
        <v>2</v>
      </c>
      <c r="H353" s="10">
        <v>1</v>
      </c>
      <c r="I353" s="24" t="s">
        <v>280</v>
      </c>
      <c r="J353" s="17">
        <f>'Gider 1 Yıllık'!J353</f>
        <v>0</v>
      </c>
      <c r="K353" s="17">
        <f t="shared" ref="K353:L353" si="343">J353+J353*10/100</f>
        <v>0</v>
      </c>
      <c r="L353" s="17">
        <f t="shared" si="343"/>
        <v>0</v>
      </c>
    </row>
    <row r="354" spans="1:12" ht="17.100000000000001" customHeight="1">
      <c r="A354" s="14"/>
      <c r="B354" s="14"/>
      <c r="C354" s="14"/>
      <c r="D354" s="14"/>
      <c r="E354" s="22">
        <v>3</v>
      </c>
      <c r="F354" s="10">
        <v>9</v>
      </c>
      <c r="G354" s="10">
        <v>3</v>
      </c>
      <c r="H354" s="10"/>
      <c r="I354" s="24" t="s">
        <v>281</v>
      </c>
      <c r="J354" s="17">
        <f>'Gider 1 Yıllık'!J354</f>
        <v>0</v>
      </c>
      <c r="K354" s="17">
        <f t="shared" ref="K354:L354" si="344">J354+J354*10/100</f>
        <v>0</v>
      </c>
      <c r="L354" s="17">
        <f t="shared" si="344"/>
        <v>0</v>
      </c>
    </row>
    <row r="355" spans="1:12" ht="17.100000000000001" customHeight="1">
      <c r="A355" s="14"/>
      <c r="B355" s="14"/>
      <c r="C355" s="14"/>
      <c r="D355" s="14"/>
      <c r="E355" s="22">
        <v>3</v>
      </c>
      <c r="F355" s="10">
        <v>9</v>
      </c>
      <c r="G355" s="10">
        <v>3</v>
      </c>
      <c r="H355" s="10">
        <v>1</v>
      </c>
      <c r="I355" s="24" t="s">
        <v>281</v>
      </c>
      <c r="J355" s="17">
        <f>'Gider 1 Yıllık'!J355</f>
        <v>0</v>
      </c>
      <c r="K355" s="17">
        <f t="shared" ref="K355:L355" si="345">J355+J355*10/100</f>
        <v>0</v>
      </c>
      <c r="L355" s="17">
        <f t="shared" si="345"/>
        <v>0</v>
      </c>
    </row>
    <row r="356" spans="1:12" ht="17.100000000000001" customHeight="1">
      <c r="A356" s="14"/>
      <c r="B356" s="14"/>
      <c r="C356" s="14"/>
      <c r="D356" s="14"/>
      <c r="E356" s="22">
        <v>3</v>
      </c>
      <c r="F356" s="10">
        <v>9</v>
      </c>
      <c r="G356" s="10">
        <v>8</v>
      </c>
      <c r="H356" s="10"/>
      <c r="I356" s="24" t="s">
        <v>282</v>
      </c>
      <c r="J356" s="17">
        <f>'Gider 1 Yıllık'!J356</f>
        <v>0</v>
      </c>
      <c r="K356" s="17">
        <f t="shared" ref="K356:L356" si="346">J356+J356*10/100</f>
        <v>0</v>
      </c>
      <c r="L356" s="17">
        <f t="shared" si="346"/>
        <v>0</v>
      </c>
    </row>
    <row r="357" spans="1:12" ht="17.100000000000001" customHeight="1">
      <c r="A357" s="14"/>
      <c r="B357" s="14"/>
      <c r="C357" s="14"/>
      <c r="D357" s="14"/>
      <c r="E357" s="22">
        <v>3</v>
      </c>
      <c r="F357" s="10">
        <v>9</v>
      </c>
      <c r="G357" s="10">
        <v>8</v>
      </c>
      <c r="H357" s="10">
        <v>1</v>
      </c>
      <c r="I357" s="30" t="s">
        <v>283</v>
      </c>
      <c r="J357" s="17">
        <f>'Gider 1 Yıllık'!J357</f>
        <v>0</v>
      </c>
      <c r="K357" s="17">
        <f t="shared" ref="K357:L357" si="347">J357+J357*10/100</f>
        <v>0</v>
      </c>
      <c r="L357" s="17">
        <f t="shared" si="347"/>
        <v>0</v>
      </c>
    </row>
    <row r="358" spans="1:12" ht="17.100000000000001" customHeight="1">
      <c r="A358" s="14"/>
      <c r="B358" s="14"/>
      <c r="C358" s="14"/>
      <c r="D358" s="14"/>
      <c r="E358" s="22">
        <v>3</v>
      </c>
      <c r="F358" s="10">
        <v>9</v>
      </c>
      <c r="G358" s="10">
        <v>8</v>
      </c>
      <c r="H358" s="10">
        <v>90</v>
      </c>
      <c r="I358" s="24" t="s">
        <v>282</v>
      </c>
      <c r="J358" s="17">
        <f>'Gider 1 Yıllık'!J358</f>
        <v>0</v>
      </c>
      <c r="K358" s="17">
        <f t="shared" ref="K358:L358" si="348">J358+J358*10/100</f>
        <v>0</v>
      </c>
      <c r="L358" s="17">
        <f t="shared" si="348"/>
        <v>0</v>
      </c>
    </row>
    <row r="359" spans="1:12" ht="17.100000000000001" customHeight="1">
      <c r="A359" s="14"/>
      <c r="B359" s="14"/>
      <c r="C359" s="14"/>
      <c r="D359" s="14"/>
      <c r="E359" s="22">
        <v>3</v>
      </c>
      <c r="F359" s="10">
        <v>9</v>
      </c>
      <c r="G359" s="10">
        <v>9</v>
      </c>
      <c r="H359" s="10"/>
      <c r="I359" s="24" t="s">
        <v>284</v>
      </c>
      <c r="J359" s="17">
        <f>'Gider 1 Yıllık'!J359</f>
        <v>0</v>
      </c>
      <c r="K359" s="17">
        <f t="shared" ref="K359:L359" si="349">J359+J359*10/100</f>
        <v>0</v>
      </c>
      <c r="L359" s="17">
        <f t="shared" si="349"/>
        <v>0</v>
      </c>
    </row>
    <row r="360" spans="1:12" ht="17.100000000000001" customHeight="1">
      <c r="A360" s="14"/>
      <c r="B360" s="14"/>
      <c r="C360" s="14"/>
      <c r="D360" s="14"/>
      <c r="E360" s="22">
        <v>3</v>
      </c>
      <c r="F360" s="10">
        <v>9</v>
      </c>
      <c r="G360" s="10">
        <v>9</v>
      </c>
      <c r="H360" s="10">
        <v>1</v>
      </c>
      <c r="I360" s="30" t="s">
        <v>285</v>
      </c>
      <c r="J360" s="17">
        <f>'Gider 1 Yıllık'!J360</f>
        <v>0</v>
      </c>
      <c r="K360" s="17">
        <f t="shared" ref="K360:L360" si="350">J360+J360*10/100</f>
        <v>0</v>
      </c>
      <c r="L360" s="17">
        <f t="shared" si="350"/>
        <v>0</v>
      </c>
    </row>
    <row r="361" spans="1:12" ht="17.100000000000001" customHeight="1">
      <c r="A361" s="14"/>
      <c r="B361" s="14"/>
      <c r="C361" s="14"/>
      <c r="D361" s="14"/>
      <c r="E361" s="22">
        <v>3</v>
      </c>
      <c r="F361" s="10">
        <v>9</v>
      </c>
      <c r="G361" s="10">
        <v>9</v>
      </c>
      <c r="H361" s="10">
        <v>90</v>
      </c>
      <c r="I361" s="24" t="s">
        <v>284</v>
      </c>
      <c r="J361" s="17">
        <f>'Gider 1 Yıllık'!J361</f>
        <v>0</v>
      </c>
      <c r="K361" s="17">
        <f t="shared" ref="K361:L361" si="351">J361+J361*10/100</f>
        <v>0</v>
      </c>
      <c r="L361" s="17">
        <f t="shared" si="351"/>
        <v>0</v>
      </c>
    </row>
    <row r="362" spans="1:12" ht="17.100000000000001" customHeight="1">
      <c r="A362" s="14"/>
      <c r="B362" s="14"/>
      <c r="C362" s="14"/>
      <c r="D362" s="14"/>
      <c r="E362" s="22">
        <v>5</v>
      </c>
      <c r="F362" s="10"/>
      <c r="G362" s="10"/>
      <c r="H362" s="10"/>
      <c r="I362" s="23" t="s">
        <v>286</v>
      </c>
      <c r="J362" s="17">
        <f>'Gider 1 Yıllık'!J362</f>
        <v>0</v>
      </c>
      <c r="K362" s="17">
        <f t="shared" ref="K362:L362" si="352">J362+J362*10/100</f>
        <v>0</v>
      </c>
      <c r="L362" s="17">
        <f t="shared" si="352"/>
        <v>0</v>
      </c>
    </row>
    <row r="363" spans="1:12" ht="17.100000000000001" customHeight="1">
      <c r="A363" s="14"/>
      <c r="B363" s="14"/>
      <c r="C363" s="14"/>
      <c r="D363" s="14"/>
      <c r="E363" s="22">
        <v>5</v>
      </c>
      <c r="F363" s="10">
        <v>1</v>
      </c>
      <c r="G363" s="10"/>
      <c r="H363" s="10"/>
      <c r="I363" s="24" t="s">
        <v>287</v>
      </c>
      <c r="J363" s="17">
        <f>'Gider 1 Yıllık'!J363</f>
        <v>0</v>
      </c>
      <c r="K363" s="17">
        <f t="shared" ref="K363:L363" si="353">J363+J363*10/100</f>
        <v>0</v>
      </c>
      <c r="L363" s="17">
        <f t="shared" si="353"/>
        <v>0</v>
      </c>
    </row>
    <row r="364" spans="1:12" ht="17.100000000000001" customHeight="1">
      <c r="A364" s="14"/>
      <c r="B364" s="14"/>
      <c r="C364" s="14"/>
      <c r="D364" s="14"/>
      <c r="E364" s="22">
        <v>5</v>
      </c>
      <c r="F364" s="10">
        <v>1</v>
      </c>
      <c r="G364" s="10">
        <v>2</v>
      </c>
      <c r="H364" s="10"/>
      <c r="I364" s="24" t="s">
        <v>288</v>
      </c>
      <c r="J364" s="17">
        <f>'Gider 1 Yıllık'!J364</f>
        <v>0</v>
      </c>
      <c r="K364" s="17">
        <f t="shared" ref="K364:L364" si="354">J364+J364*10/100</f>
        <v>0</v>
      </c>
      <c r="L364" s="17">
        <f t="shared" si="354"/>
        <v>0</v>
      </c>
    </row>
    <row r="365" spans="1:12" ht="17.100000000000001" customHeight="1">
      <c r="A365" s="14"/>
      <c r="B365" s="14"/>
      <c r="C365" s="14"/>
      <c r="D365" s="14"/>
      <c r="E365" s="22">
        <v>5</v>
      </c>
      <c r="F365" s="10">
        <v>1</v>
      </c>
      <c r="G365" s="10">
        <v>2</v>
      </c>
      <c r="H365" s="10">
        <v>1</v>
      </c>
      <c r="I365" s="24" t="s">
        <v>289</v>
      </c>
      <c r="J365" s="17">
        <f>'Gider 1 Yıllık'!J365</f>
        <v>0</v>
      </c>
      <c r="K365" s="17">
        <f t="shared" ref="K365:L365" si="355">J365+J365*10/100</f>
        <v>0</v>
      </c>
      <c r="L365" s="17">
        <f t="shared" si="355"/>
        <v>0</v>
      </c>
    </row>
    <row r="366" spans="1:12" ht="17.100000000000001" customHeight="1">
      <c r="A366" s="14"/>
      <c r="B366" s="14"/>
      <c r="C366" s="14"/>
      <c r="D366" s="14"/>
      <c r="E366" s="31">
        <v>5</v>
      </c>
      <c r="F366" s="21">
        <v>8</v>
      </c>
      <c r="G366" s="32"/>
      <c r="H366" s="21"/>
      <c r="I366" s="33" t="s">
        <v>290</v>
      </c>
      <c r="J366" s="17">
        <f>'Gider 1 Yıllık'!J366</f>
        <v>0</v>
      </c>
      <c r="K366" s="17">
        <f t="shared" ref="K366:L366" si="356">J366+J366*10/100</f>
        <v>0</v>
      </c>
      <c r="L366" s="17">
        <f t="shared" si="356"/>
        <v>0</v>
      </c>
    </row>
    <row r="367" spans="1:12" ht="17.100000000000001" customHeight="1">
      <c r="A367" s="14"/>
      <c r="B367" s="14"/>
      <c r="C367" s="14"/>
      <c r="D367" s="14"/>
      <c r="E367" s="31">
        <v>5</v>
      </c>
      <c r="F367" s="21">
        <v>8</v>
      </c>
      <c r="G367" s="10">
        <v>1</v>
      </c>
      <c r="H367" s="10"/>
      <c r="I367" s="34" t="s">
        <v>291</v>
      </c>
      <c r="J367" s="17">
        <f>'Gider 1 Yıllık'!J367</f>
        <v>0</v>
      </c>
      <c r="K367" s="17">
        <f t="shared" ref="K367:L367" si="357">J367+J367*10/100</f>
        <v>0</v>
      </c>
      <c r="L367" s="17">
        <f t="shared" si="357"/>
        <v>0</v>
      </c>
    </row>
    <row r="368" spans="1:12" ht="17.100000000000001" customHeight="1">
      <c r="A368" s="14"/>
      <c r="B368" s="14"/>
      <c r="C368" s="14"/>
      <c r="D368" s="14"/>
      <c r="E368" s="31">
        <v>5</v>
      </c>
      <c r="F368" s="21">
        <v>8</v>
      </c>
      <c r="G368" s="10">
        <v>1</v>
      </c>
      <c r="H368" s="10">
        <v>6</v>
      </c>
      <c r="I368" s="34" t="s">
        <v>292</v>
      </c>
      <c r="J368" s="17">
        <f>'Gider 1 Yıllık'!J368</f>
        <v>0</v>
      </c>
      <c r="K368" s="17">
        <f t="shared" ref="K368:L368" si="358">J368+J368*10/100</f>
        <v>0</v>
      </c>
      <c r="L368" s="17">
        <f t="shared" si="358"/>
        <v>0</v>
      </c>
    </row>
    <row r="369" spans="1:12" ht="17.100000000000001" customHeight="1">
      <c r="A369" s="14"/>
      <c r="B369" s="14"/>
      <c r="C369" s="14"/>
      <c r="D369" s="14"/>
      <c r="E369" s="31">
        <v>5</v>
      </c>
      <c r="F369" s="21">
        <v>8</v>
      </c>
      <c r="G369" s="10">
        <v>2</v>
      </c>
      <c r="H369" s="10"/>
      <c r="I369" s="34" t="s">
        <v>293</v>
      </c>
      <c r="J369" s="17">
        <f>'Gider 1 Yıllık'!J369</f>
        <v>0</v>
      </c>
      <c r="K369" s="17">
        <f t="shared" ref="K369:L369" si="359">J369+J369*10/100</f>
        <v>0</v>
      </c>
      <c r="L369" s="17">
        <f t="shared" si="359"/>
        <v>0</v>
      </c>
    </row>
    <row r="370" spans="1:12" ht="17.100000000000001" customHeight="1">
      <c r="A370" s="14"/>
      <c r="B370" s="14"/>
      <c r="C370" s="14"/>
      <c r="D370" s="14"/>
      <c r="E370" s="31">
        <v>5</v>
      </c>
      <c r="F370" s="21">
        <v>8</v>
      </c>
      <c r="G370" s="10">
        <v>2</v>
      </c>
      <c r="H370" s="10">
        <v>10</v>
      </c>
      <c r="I370" s="34" t="s">
        <v>294</v>
      </c>
      <c r="J370" s="17">
        <f>'Gider 1 Yıllık'!J370</f>
        <v>0</v>
      </c>
      <c r="K370" s="17">
        <f t="shared" ref="K370:L370" si="360">J370+J370*10/100</f>
        <v>0</v>
      </c>
      <c r="L370" s="17">
        <f t="shared" si="360"/>
        <v>0</v>
      </c>
    </row>
    <row r="371" spans="1:12" ht="17.100000000000001" customHeight="1">
      <c r="A371" s="14"/>
      <c r="B371" s="14"/>
      <c r="C371" s="14"/>
      <c r="D371" s="14"/>
      <c r="E371" s="31">
        <v>5</v>
      </c>
      <c r="F371" s="21">
        <v>8</v>
      </c>
      <c r="G371" s="10">
        <v>2</v>
      </c>
      <c r="H371" s="10">
        <v>4</v>
      </c>
      <c r="I371" s="35" t="s">
        <v>295</v>
      </c>
      <c r="J371" s="17">
        <f>'Gider 1 Yıllık'!J371</f>
        <v>0</v>
      </c>
      <c r="K371" s="17">
        <f t="shared" ref="K371:L371" si="361">J371+J371*10/100</f>
        <v>0</v>
      </c>
      <c r="L371" s="17">
        <f t="shared" si="361"/>
        <v>0</v>
      </c>
    </row>
    <row r="372" spans="1:12" ht="17.100000000000001" customHeight="1">
      <c r="A372" s="14"/>
      <c r="B372" s="14"/>
      <c r="C372" s="14"/>
      <c r="D372" s="14"/>
      <c r="E372" s="31">
        <v>5</v>
      </c>
      <c r="F372" s="21">
        <v>9</v>
      </c>
      <c r="G372" s="10"/>
      <c r="H372" s="10"/>
      <c r="I372" s="35" t="s">
        <v>296</v>
      </c>
      <c r="J372" s="17">
        <f>'Gider 1 Yıllık'!J372</f>
        <v>0</v>
      </c>
      <c r="K372" s="17">
        <f t="shared" ref="K372:L372" si="362">J372+J372*10/100</f>
        <v>0</v>
      </c>
      <c r="L372" s="17">
        <f t="shared" si="362"/>
        <v>0</v>
      </c>
    </row>
    <row r="373" spans="1:12" ht="17.100000000000001" customHeight="1">
      <c r="A373" s="14"/>
      <c r="B373" s="14"/>
      <c r="C373" s="14"/>
      <c r="D373" s="14"/>
      <c r="E373" s="31">
        <v>5</v>
      </c>
      <c r="F373" s="21">
        <v>9</v>
      </c>
      <c r="G373" s="10">
        <v>9</v>
      </c>
      <c r="H373" s="10"/>
      <c r="I373" s="35" t="s">
        <v>296</v>
      </c>
      <c r="J373" s="17">
        <f>'Gider 1 Yıllık'!J373</f>
        <v>0</v>
      </c>
      <c r="K373" s="17">
        <f t="shared" ref="K373:L373" si="363">J373+J373*10/100</f>
        <v>0</v>
      </c>
      <c r="L373" s="17">
        <f t="shared" si="363"/>
        <v>0</v>
      </c>
    </row>
    <row r="374" spans="1:12" ht="17.100000000000001" customHeight="1">
      <c r="A374" s="14"/>
      <c r="B374" s="14"/>
      <c r="C374" s="14"/>
      <c r="D374" s="14"/>
      <c r="E374" s="31">
        <v>5</v>
      </c>
      <c r="F374" s="21">
        <v>9</v>
      </c>
      <c r="G374" s="10">
        <v>9</v>
      </c>
      <c r="H374" s="10">
        <v>90</v>
      </c>
      <c r="I374" s="35" t="s">
        <v>297</v>
      </c>
      <c r="J374" s="17">
        <f>'Gider 1 Yıllık'!J374</f>
        <v>0</v>
      </c>
      <c r="K374" s="17">
        <f t="shared" ref="K374:L374" si="364">J374+J374*10/100</f>
        <v>0</v>
      </c>
      <c r="L374" s="17">
        <f t="shared" si="364"/>
        <v>0</v>
      </c>
    </row>
    <row r="375" spans="1:12" ht="17.100000000000001" customHeight="1">
      <c r="A375" s="14"/>
      <c r="B375" s="14"/>
      <c r="C375" s="14"/>
      <c r="D375" s="14"/>
      <c r="E375" s="22">
        <v>6</v>
      </c>
      <c r="F375" s="10"/>
      <c r="G375" s="10"/>
      <c r="H375" s="10"/>
      <c r="I375" s="23" t="s">
        <v>298</v>
      </c>
      <c r="J375" s="17">
        <f>'Gider 1 Yıllık'!J375</f>
        <v>0</v>
      </c>
      <c r="K375" s="17">
        <f t="shared" ref="K375:L375" si="365">J375+J375*10/100</f>
        <v>0</v>
      </c>
      <c r="L375" s="17">
        <f t="shared" si="365"/>
        <v>0</v>
      </c>
    </row>
    <row r="376" spans="1:12" ht="17.100000000000001" customHeight="1">
      <c r="A376" s="14"/>
      <c r="B376" s="14"/>
      <c r="C376" s="14"/>
      <c r="D376" s="14"/>
      <c r="E376" s="22">
        <v>6</v>
      </c>
      <c r="F376" s="10">
        <v>1</v>
      </c>
      <c r="G376" s="10"/>
      <c r="H376" s="10"/>
      <c r="I376" s="33" t="s">
        <v>299</v>
      </c>
      <c r="J376" s="17">
        <f>'Gider 1 Yıllık'!J376</f>
        <v>0</v>
      </c>
      <c r="K376" s="17">
        <f t="shared" ref="K376:L376" si="366">J376+J376*10/100</f>
        <v>0</v>
      </c>
      <c r="L376" s="17">
        <f t="shared" si="366"/>
        <v>0</v>
      </c>
    </row>
    <row r="377" spans="1:12" ht="17.100000000000001" customHeight="1">
      <c r="A377" s="14"/>
      <c r="B377" s="14"/>
      <c r="C377" s="14"/>
      <c r="D377" s="14"/>
      <c r="E377" s="22">
        <v>6</v>
      </c>
      <c r="F377" s="10">
        <v>1</v>
      </c>
      <c r="G377" s="10">
        <v>1</v>
      </c>
      <c r="H377" s="10"/>
      <c r="I377" s="24" t="s">
        <v>300</v>
      </c>
      <c r="J377" s="17">
        <f>'Gider 1 Yıllık'!J377</f>
        <v>0</v>
      </c>
      <c r="K377" s="17">
        <f t="shared" ref="K377:L377" si="367">J377+J377*10/100</f>
        <v>0</v>
      </c>
      <c r="L377" s="17">
        <f t="shared" si="367"/>
        <v>0</v>
      </c>
    </row>
    <row r="378" spans="1:12" ht="17.100000000000001" customHeight="1">
      <c r="A378" s="14"/>
      <c r="B378" s="14"/>
      <c r="C378" s="14"/>
      <c r="D378" s="14"/>
      <c r="E378" s="22">
        <v>6</v>
      </c>
      <c r="F378" s="10">
        <v>1</v>
      </c>
      <c r="G378" s="10">
        <v>1</v>
      </c>
      <c r="H378" s="10">
        <v>1</v>
      </c>
      <c r="I378" s="24" t="s">
        <v>301</v>
      </c>
      <c r="J378" s="17">
        <f>'Gider 1 Yıllık'!J378</f>
        <v>0</v>
      </c>
      <c r="K378" s="17">
        <f t="shared" ref="K378:L378" si="368">J378+J378*10/100</f>
        <v>0</v>
      </c>
      <c r="L378" s="17">
        <f t="shared" si="368"/>
        <v>0</v>
      </c>
    </row>
    <row r="379" spans="1:12" ht="17.100000000000001" customHeight="1">
      <c r="A379" s="14"/>
      <c r="B379" s="14"/>
      <c r="C379" s="14"/>
      <c r="D379" s="14"/>
      <c r="E379" s="22">
        <v>6</v>
      </c>
      <c r="F379" s="10">
        <v>1</v>
      </c>
      <c r="G379" s="10">
        <v>1</v>
      </c>
      <c r="H379" s="10">
        <v>2</v>
      </c>
      <c r="I379" s="24" t="s">
        <v>302</v>
      </c>
      <c r="J379" s="17">
        <f>'Gider 1 Yıllık'!J379</f>
        <v>0</v>
      </c>
      <c r="K379" s="17">
        <f t="shared" ref="K379:L379" si="369">J379+J379*10/100</f>
        <v>0</v>
      </c>
      <c r="L379" s="17">
        <f t="shared" si="369"/>
        <v>0</v>
      </c>
    </row>
    <row r="380" spans="1:12" ht="17.100000000000001" customHeight="1">
      <c r="A380" s="14"/>
      <c r="B380" s="14"/>
      <c r="C380" s="14"/>
      <c r="D380" s="14"/>
      <c r="E380" s="22">
        <v>6</v>
      </c>
      <c r="F380" s="10">
        <v>1</v>
      </c>
      <c r="G380" s="10">
        <v>1</v>
      </c>
      <c r="H380" s="10">
        <v>3</v>
      </c>
      <c r="I380" s="24" t="s">
        <v>303</v>
      </c>
      <c r="J380" s="17">
        <f>'Gider 1 Yıllık'!J380</f>
        <v>0</v>
      </c>
      <c r="K380" s="17">
        <f t="shared" ref="K380:L380" si="370">J380+J380*10/100</f>
        <v>0</v>
      </c>
      <c r="L380" s="17">
        <f t="shared" si="370"/>
        <v>0</v>
      </c>
    </row>
    <row r="381" spans="1:12" ht="17.100000000000001" customHeight="1">
      <c r="A381" s="14"/>
      <c r="B381" s="14"/>
      <c r="C381" s="14"/>
      <c r="D381" s="14"/>
      <c r="E381" s="22">
        <v>6</v>
      </c>
      <c r="F381" s="10">
        <v>1</v>
      </c>
      <c r="G381" s="10">
        <v>1</v>
      </c>
      <c r="H381" s="10">
        <v>4</v>
      </c>
      <c r="I381" s="24" t="s">
        <v>304</v>
      </c>
      <c r="J381" s="17">
        <f>'Gider 1 Yıllık'!J381</f>
        <v>0</v>
      </c>
      <c r="K381" s="17">
        <f t="shared" ref="K381:L381" si="371">J381+J381*10/100</f>
        <v>0</v>
      </c>
      <c r="L381" s="17">
        <f t="shared" si="371"/>
        <v>0</v>
      </c>
    </row>
    <row r="382" spans="1:12" ht="17.100000000000001" customHeight="1">
      <c r="A382" s="14"/>
      <c r="B382" s="14"/>
      <c r="C382" s="14"/>
      <c r="D382" s="14"/>
      <c r="E382" s="22">
        <v>6</v>
      </c>
      <c r="F382" s="10">
        <v>1</v>
      </c>
      <c r="G382" s="10">
        <v>1</v>
      </c>
      <c r="H382" s="10">
        <v>5</v>
      </c>
      <c r="I382" s="24" t="s">
        <v>305</v>
      </c>
      <c r="J382" s="17">
        <f>'Gider 1 Yıllık'!J382</f>
        <v>0</v>
      </c>
      <c r="K382" s="17">
        <f t="shared" ref="K382:L382" si="372">J382+J382*10/100</f>
        <v>0</v>
      </c>
      <c r="L382" s="17">
        <f t="shared" si="372"/>
        <v>0</v>
      </c>
    </row>
    <row r="383" spans="1:12" ht="17.100000000000001" customHeight="1">
      <c r="A383" s="14"/>
      <c r="B383" s="14"/>
      <c r="C383" s="14"/>
      <c r="D383" s="14"/>
      <c r="E383" s="22">
        <v>6</v>
      </c>
      <c r="F383" s="10">
        <v>1</v>
      </c>
      <c r="G383" s="10">
        <v>1</v>
      </c>
      <c r="H383" s="10">
        <v>90</v>
      </c>
      <c r="I383" s="24" t="s">
        <v>306</v>
      </c>
      <c r="J383" s="17">
        <f>'Gider 1 Yıllık'!J383</f>
        <v>0</v>
      </c>
      <c r="K383" s="17">
        <f t="shared" ref="K383:L383" si="373">J383+J383*10/100</f>
        <v>0</v>
      </c>
      <c r="L383" s="17">
        <f t="shared" si="373"/>
        <v>0</v>
      </c>
    </row>
    <row r="384" spans="1:12" ht="17.100000000000001" customHeight="1">
      <c r="A384" s="14"/>
      <c r="B384" s="14"/>
      <c r="C384" s="14"/>
      <c r="D384" s="14"/>
      <c r="E384" s="22">
        <v>6</v>
      </c>
      <c r="F384" s="10">
        <v>1</v>
      </c>
      <c r="G384" s="10">
        <v>2</v>
      </c>
      <c r="H384" s="10"/>
      <c r="I384" s="24" t="s">
        <v>307</v>
      </c>
      <c r="J384" s="17">
        <f>'Gider 1 Yıllık'!J384</f>
        <v>0</v>
      </c>
      <c r="K384" s="17">
        <f t="shared" ref="K384:L384" si="374">J384+J384*10/100</f>
        <v>0</v>
      </c>
      <c r="L384" s="17">
        <f t="shared" si="374"/>
        <v>0</v>
      </c>
    </row>
    <row r="385" spans="1:12" ht="17.100000000000001" customHeight="1">
      <c r="A385" s="14"/>
      <c r="B385" s="14"/>
      <c r="C385" s="14"/>
      <c r="D385" s="14"/>
      <c r="E385" s="22">
        <v>6</v>
      </c>
      <c r="F385" s="10">
        <v>1</v>
      </c>
      <c r="G385" s="10">
        <v>2</v>
      </c>
      <c r="H385" s="10">
        <v>1</v>
      </c>
      <c r="I385" s="24" t="s">
        <v>308</v>
      </c>
      <c r="J385" s="17">
        <f>'Gider 1 Yıllık'!J385</f>
        <v>0</v>
      </c>
      <c r="K385" s="17">
        <f t="shared" ref="K385:L385" si="375">J385+J385*10/100</f>
        <v>0</v>
      </c>
      <c r="L385" s="17">
        <f t="shared" si="375"/>
        <v>0</v>
      </c>
    </row>
    <row r="386" spans="1:12" ht="17.100000000000001" customHeight="1">
      <c r="A386" s="14"/>
      <c r="B386" s="14"/>
      <c r="C386" s="14"/>
      <c r="D386" s="14"/>
      <c r="E386" s="22">
        <v>6</v>
      </c>
      <c r="F386" s="10">
        <v>1</v>
      </c>
      <c r="G386" s="10">
        <v>2</v>
      </c>
      <c r="H386" s="10">
        <v>2</v>
      </c>
      <c r="I386" s="24" t="s">
        <v>309</v>
      </c>
      <c r="J386" s="17">
        <f>'Gider 1 Yıllık'!J386</f>
        <v>0</v>
      </c>
      <c r="K386" s="17">
        <f t="shared" ref="K386:L386" si="376">J386+J386*10/100</f>
        <v>0</v>
      </c>
      <c r="L386" s="17">
        <f t="shared" si="376"/>
        <v>0</v>
      </c>
    </row>
    <row r="387" spans="1:12" ht="17.100000000000001" customHeight="1">
      <c r="A387" s="14"/>
      <c r="B387" s="14"/>
      <c r="C387" s="14"/>
      <c r="D387" s="14"/>
      <c r="E387" s="22">
        <v>6</v>
      </c>
      <c r="F387" s="10">
        <v>1</v>
      </c>
      <c r="G387" s="10">
        <v>2</v>
      </c>
      <c r="H387" s="10">
        <v>3</v>
      </c>
      <c r="I387" s="24" t="s">
        <v>310</v>
      </c>
      <c r="J387" s="17">
        <f>'Gider 1 Yıllık'!J387</f>
        <v>0</v>
      </c>
      <c r="K387" s="17">
        <f t="shared" ref="K387:L387" si="377">J387+J387*10/100</f>
        <v>0</v>
      </c>
      <c r="L387" s="17">
        <f t="shared" si="377"/>
        <v>0</v>
      </c>
    </row>
    <row r="388" spans="1:12" ht="17.100000000000001" customHeight="1">
      <c r="A388" s="14"/>
      <c r="B388" s="14"/>
      <c r="C388" s="14"/>
      <c r="D388" s="14"/>
      <c r="E388" s="22">
        <v>6</v>
      </c>
      <c r="F388" s="10">
        <v>1</v>
      </c>
      <c r="G388" s="10">
        <v>2</v>
      </c>
      <c r="H388" s="10">
        <v>4</v>
      </c>
      <c r="I388" s="24" t="s">
        <v>311</v>
      </c>
      <c r="J388" s="17">
        <f>'Gider 1 Yıllık'!J388</f>
        <v>0</v>
      </c>
      <c r="K388" s="17">
        <f t="shared" ref="K388:L388" si="378">J388+J388*10/100</f>
        <v>0</v>
      </c>
      <c r="L388" s="17">
        <f t="shared" si="378"/>
        <v>0</v>
      </c>
    </row>
    <row r="389" spans="1:12" ht="17.100000000000001" customHeight="1">
      <c r="A389" s="14"/>
      <c r="B389" s="14"/>
      <c r="C389" s="14"/>
      <c r="D389" s="14"/>
      <c r="E389" s="22">
        <v>6</v>
      </c>
      <c r="F389" s="10">
        <v>1</v>
      </c>
      <c r="G389" s="10">
        <v>2</v>
      </c>
      <c r="H389" s="10">
        <v>5</v>
      </c>
      <c r="I389" s="24" t="s">
        <v>312</v>
      </c>
      <c r="J389" s="17">
        <f>'Gider 1 Yıllık'!J389</f>
        <v>0</v>
      </c>
      <c r="K389" s="17">
        <f t="shared" ref="K389:L389" si="379">J389+J389*10/100</f>
        <v>0</v>
      </c>
      <c r="L389" s="17">
        <f t="shared" si="379"/>
        <v>0</v>
      </c>
    </row>
    <row r="390" spans="1:12" ht="17.100000000000001" customHeight="1">
      <c r="A390" s="14"/>
      <c r="B390" s="14"/>
      <c r="C390" s="14"/>
      <c r="D390" s="14"/>
      <c r="E390" s="22">
        <v>6</v>
      </c>
      <c r="F390" s="10">
        <v>1</v>
      </c>
      <c r="G390" s="10">
        <v>2</v>
      </c>
      <c r="H390" s="10">
        <v>90</v>
      </c>
      <c r="I390" s="24" t="s">
        <v>313</v>
      </c>
      <c r="J390" s="17">
        <f>'Gider 1 Yıllık'!J390</f>
        <v>0</v>
      </c>
      <c r="K390" s="17">
        <f t="shared" ref="K390:L390" si="380">J390+J390*10/100</f>
        <v>0</v>
      </c>
      <c r="L390" s="17">
        <f t="shared" si="380"/>
        <v>0</v>
      </c>
    </row>
    <row r="391" spans="1:12" ht="17.100000000000001" customHeight="1">
      <c r="A391" s="14"/>
      <c r="B391" s="14"/>
      <c r="C391" s="14"/>
      <c r="D391" s="14"/>
      <c r="E391" s="22">
        <v>6</v>
      </c>
      <c r="F391" s="10">
        <v>1</v>
      </c>
      <c r="G391" s="10">
        <v>3</v>
      </c>
      <c r="H391" s="10"/>
      <c r="I391" s="24" t="s">
        <v>314</v>
      </c>
      <c r="J391" s="17">
        <f>'Gider 1 Yıllık'!J391</f>
        <v>0</v>
      </c>
      <c r="K391" s="17">
        <f t="shared" ref="K391:L391" si="381">J391+J391*10/100</f>
        <v>0</v>
      </c>
      <c r="L391" s="17">
        <f t="shared" si="381"/>
        <v>0</v>
      </c>
    </row>
    <row r="392" spans="1:12" ht="17.100000000000001" customHeight="1">
      <c r="A392" s="14"/>
      <c r="B392" s="14"/>
      <c r="C392" s="14"/>
      <c r="D392" s="14"/>
      <c r="E392" s="22">
        <v>6</v>
      </c>
      <c r="F392" s="10">
        <v>1</v>
      </c>
      <c r="G392" s="10">
        <v>3</v>
      </c>
      <c r="H392" s="10">
        <v>1</v>
      </c>
      <c r="I392" s="24" t="s">
        <v>315</v>
      </c>
      <c r="J392" s="17">
        <f>'Gider 1 Yıllık'!J392</f>
        <v>0</v>
      </c>
      <c r="K392" s="17">
        <f t="shared" ref="K392:L392" si="382">J392+J392*10/100</f>
        <v>0</v>
      </c>
      <c r="L392" s="17">
        <f t="shared" si="382"/>
        <v>0</v>
      </c>
    </row>
    <row r="393" spans="1:12" ht="17.100000000000001" customHeight="1">
      <c r="A393" s="14"/>
      <c r="B393" s="14"/>
      <c r="C393" s="14"/>
      <c r="D393" s="14"/>
      <c r="E393" s="22">
        <v>6</v>
      </c>
      <c r="F393" s="10">
        <v>1</v>
      </c>
      <c r="G393" s="10">
        <v>3</v>
      </c>
      <c r="H393" s="10">
        <v>2</v>
      </c>
      <c r="I393" s="24" t="s">
        <v>316</v>
      </c>
      <c r="J393" s="17">
        <f>'Gider 1 Yıllık'!J393</f>
        <v>0</v>
      </c>
      <c r="K393" s="17">
        <f t="shared" ref="K393:L393" si="383">J393+J393*10/100</f>
        <v>0</v>
      </c>
      <c r="L393" s="17">
        <f t="shared" si="383"/>
        <v>0</v>
      </c>
    </row>
    <row r="394" spans="1:12" ht="17.100000000000001" customHeight="1">
      <c r="A394" s="14"/>
      <c r="B394" s="14"/>
      <c r="C394" s="14"/>
      <c r="D394" s="14"/>
      <c r="E394" s="22">
        <v>6</v>
      </c>
      <c r="F394" s="10">
        <v>1</v>
      </c>
      <c r="G394" s="10">
        <v>3</v>
      </c>
      <c r="H394" s="10">
        <v>3</v>
      </c>
      <c r="I394" s="24" t="s">
        <v>317</v>
      </c>
      <c r="J394" s="17">
        <f>'Gider 1 Yıllık'!J394</f>
        <v>0</v>
      </c>
      <c r="K394" s="17">
        <f t="shared" ref="K394:L394" si="384">J394+J394*10/100</f>
        <v>0</v>
      </c>
      <c r="L394" s="17">
        <f t="shared" si="384"/>
        <v>0</v>
      </c>
    </row>
    <row r="395" spans="1:12" ht="17.100000000000001" customHeight="1">
      <c r="A395" s="14"/>
      <c r="B395" s="14"/>
      <c r="C395" s="14"/>
      <c r="D395" s="14"/>
      <c r="E395" s="22">
        <v>6</v>
      </c>
      <c r="F395" s="10">
        <v>1</v>
      </c>
      <c r="G395" s="10">
        <v>3</v>
      </c>
      <c r="H395" s="10">
        <v>4</v>
      </c>
      <c r="I395" s="24" t="s">
        <v>318</v>
      </c>
      <c r="J395" s="17">
        <f>'Gider 1 Yıllık'!J395</f>
        <v>0</v>
      </c>
      <c r="K395" s="17">
        <f t="shared" ref="K395:L395" si="385">J395+J395*10/100</f>
        <v>0</v>
      </c>
      <c r="L395" s="17">
        <f t="shared" si="385"/>
        <v>0</v>
      </c>
    </row>
    <row r="396" spans="1:12" ht="17.100000000000001" customHeight="1">
      <c r="A396" s="14"/>
      <c r="B396" s="14"/>
      <c r="C396" s="14"/>
      <c r="D396" s="14"/>
      <c r="E396" s="22">
        <v>6</v>
      </c>
      <c r="F396" s="10">
        <v>1</v>
      </c>
      <c r="G396" s="10">
        <v>3</v>
      </c>
      <c r="H396" s="10">
        <v>5</v>
      </c>
      <c r="I396" s="24" t="s">
        <v>319</v>
      </c>
      <c r="J396" s="17">
        <f>'Gider 1 Yıllık'!J396</f>
        <v>0</v>
      </c>
      <c r="K396" s="17">
        <f t="shared" ref="K396:L396" si="386">J396+J396*10/100</f>
        <v>0</v>
      </c>
      <c r="L396" s="17">
        <f t="shared" si="386"/>
        <v>0</v>
      </c>
    </row>
    <row r="397" spans="1:12" ht="17.100000000000001" customHeight="1">
      <c r="A397" s="14"/>
      <c r="B397" s="14"/>
      <c r="C397" s="14"/>
      <c r="D397" s="14"/>
      <c r="E397" s="22">
        <v>6</v>
      </c>
      <c r="F397" s="10">
        <v>1</v>
      </c>
      <c r="G397" s="10">
        <v>3</v>
      </c>
      <c r="H397" s="10">
        <v>90</v>
      </c>
      <c r="I397" s="24" t="s">
        <v>320</v>
      </c>
      <c r="J397" s="17">
        <f>'Gider 1 Yıllık'!J397</f>
        <v>0</v>
      </c>
      <c r="K397" s="17">
        <f t="shared" ref="K397:L397" si="387">J397+J397*10/100</f>
        <v>0</v>
      </c>
      <c r="L397" s="17">
        <f t="shared" si="387"/>
        <v>0</v>
      </c>
    </row>
    <row r="398" spans="1:12" ht="17.100000000000001" customHeight="1">
      <c r="A398" s="14"/>
      <c r="B398" s="14"/>
      <c r="C398" s="14"/>
      <c r="D398" s="14"/>
      <c r="E398" s="22">
        <v>6</v>
      </c>
      <c r="F398" s="10">
        <v>1</v>
      </c>
      <c r="G398" s="10">
        <v>4</v>
      </c>
      <c r="H398" s="10"/>
      <c r="I398" s="24" t="s">
        <v>321</v>
      </c>
      <c r="J398" s="17">
        <f>'Gider 1 Yıllık'!J398</f>
        <v>0</v>
      </c>
      <c r="K398" s="17">
        <f t="shared" ref="K398:L398" si="388">J398+J398*10/100</f>
        <v>0</v>
      </c>
      <c r="L398" s="17">
        <f t="shared" si="388"/>
        <v>0</v>
      </c>
    </row>
    <row r="399" spans="1:12" ht="17.100000000000001" customHeight="1">
      <c r="A399" s="14"/>
      <c r="B399" s="14"/>
      <c r="C399" s="14"/>
      <c r="D399" s="14"/>
      <c r="E399" s="22">
        <v>6</v>
      </c>
      <c r="F399" s="10">
        <v>1</v>
      </c>
      <c r="G399" s="10">
        <v>4</v>
      </c>
      <c r="H399" s="10">
        <v>1</v>
      </c>
      <c r="I399" s="24" t="s">
        <v>322</v>
      </c>
      <c r="J399" s="17">
        <f>'Gider 1 Yıllık'!J399</f>
        <v>0</v>
      </c>
      <c r="K399" s="17">
        <f t="shared" ref="K399:L399" si="389">J399+J399*10/100</f>
        <v>0</v>
      </c>
      <c r="L399" s="17">
        <f t="shared" si="389"/>
        <v>0</v>
      </c>
    </row>
    <row r="400" spans="1:12" ht="17.100000000000001" customHeight="1">
      <c r="A400" s="14"/>
      <c r="B400" s="14"/>
      <c r="C400" s="14"/>
      <c r="D400" s="14"/>
      <c r="E400" s="22">
        <v>6</v>
      </c>
      <c r="F400" s="10">
        <v>1</v>
      </c>
      <c r="G400" s="10">
        <v>4</v>
      </c>
      <c r="H400" s="10">
        <v>30</v>
      </c>
      <c r="I400" s="24" t="s">
        <v>323</v>
      </c>
      <c r="J400" s="17">
        <f>'Gider 1 Yıllık'!J400</f>
        <v>0</v>
      </c>
      <c r="K400" s="17">
        <f t="shared" ref="K400:L400" si="390">J400+J400*10/100</f>
        <v>0</v>
      </c>
      <c r="L400" s="17">
        <f t="shared" si="390"/>
        <v>0</v>
      </c>
    </row>
    <row r="401" spans="1:12" ht="17.100000000000001" customHeight="1">
      <c r="A401" s="14"/>
      <c r="B401" s="14"/>
      <c r="C401" s="14"/>
      <c r="D401" s="14"/>
      <c r="E401" s="22">
        <v>6</v>
      </c>
      <c r="F401" s="10">
        <v>1</v>
      </c>
      <c r="G401" s="10">
        <v>4</v>
      </c>
      <c r="H401" s="10">
        <v>40</v>
      </c>
      <c r="I401" s="24" t="s">
        <v>324</v>
      </c>
      <c r="J401" s="17">
        <f>'Gider 1 Yıllık'!J401</f>
        <v>0</v>
      </c>
      <c r="K401" s="17">
        <f t="shared" ref="K401:L401" si="391">J401+J401*10/100</f>
        <v>0</v>
      </c>
      <c r="L401" s="17">
        <f t="shared" si="391"/>
        <v>0</v>
      </c>
    </row>
    <row r="402" spans="1:12" ht="17.100000000000001" customHeight="1">
      <c r="A402" s="14"/>
      <c r="B402" s="14"/>
      <c r="C402" s="14"/>
      <c r="D402" s="14"/>
      <c r="E402" s="22">
        <v>6</v>
      </c>
      <c r="F402" s="10">
        <v>1</v>
      </c>
      <c r="G402" s="10">
        <v>4</v>
      </c>
      <c r="H402" s="10">
        <v>50</v>
      </c>
      <c r="I402" s="24" t="s">
        <v>325</v>
      </c>
      <c r="J402" s="17">
        <f>'Gider 1 Yıllık'!J402</f>
        <v>0</v>
      </c>
      <c r="K402" s="17">
        <f t="shared" ref="K402:L402" si="392">J402+J402*10/100</f>
        <v>0</v>
      </c>
      <c r="L402" s="17">
        <f t="shared" si="392"/>
        <v>0</v>
      </c>
    </row>
    <row r="403" spans="1:12" ht="17.100000000000001" customHeight="1">
      <c r="A403" s="14"/>
      <c r="B403" s="14"/>
      <c r="C403" s="14"/>
      <c r="D403" s="14"/>
      <c r="E403" s="22">
        <v>6</v>
      </c>
      <c r="F403" s="10">
        <v>1</v>
      </c>
      <c r="G403" s="10">
        <v>4</v>
      </c>
      <c r="H403" s="10">
        <v>60</v>
      </c>
      <c r="I403" s="24" t="s">
        <v>326</v>
      </c>
      <c r="J403" s="17">
        <f>'Gider 1 Yıllık'!J403</f>
        <v>0</v>
      </c>
      <c r="K403" s="17">
        <f t="shared" ref="K403:L403" si="393">J403+J403*10/100</f>
        <v>0</v>
      </c>
      <c r="L403" s="17">
        <f t="shared" si="393"/>
        <v>0</v>
      </c>
    </row>
    <row r="404" spans="1:12" ht="17.100000000000001" customHeight="1">
      <c r="A404" s="14"/>
      <c r="B404" s="14"/>
      <c r="C404" s="14"/>
      <c r="D404" s="14"/>
      <c r="E404" s="22">
        <v>6</v>
      </c>
      <c r="F404" s="10">
        <v>1</v>
      </c>
      <c r="G404" s="10">
        <v>4</v>
      </c>
      <c r="H404" s="10">
        <v>70</v>
      </c>
      <c r="I404" s="24" t="s">
        <v>327</v>
      </c>
      <c r="J404" s="17">
        <f>'Gider 1 Yıllık'!J404</f>
        <v>0</v>
      </c>
      <c r="K404" s="17">
        <f t="shared" ref="K404:L404" si="394">J404+J404*10/100</f>
        <v>0</v>
      </c>
      <c r="L404" s="17">
        <f t="shared" si="394"/>
        <v>0</v>
      </c>
    </row>
    <row r="405" spans="1:12" ht="17.100000000000001" customHeight="1">
      <c r="A405" s="14"/>
      <c r="B405" s="14"/>
      <c r="C405" s="14"/>
      <c r="D405" s="14"/>
      <c r="E405" s="22">
        <v>6</v>
      </c>
      <c r="F405" s="10">
        <v>1</v>
      </c>
      <c r="G405" s="10">
        <v>4</v>
      </c>
      <c r="H405" s="10">
        <v>90</v>
      </c>
      <c r="I405" s="24" t="s">
        <v>328</v>
      </c>
      <c r="J405" s="17">
        <f>'Gider 1 Yıllık'!J405</f>
        <v>0</v>
      </c>
      <c r="K405" s="17">
        <f t="shared" ref="K405:L405" si="395">J405+J405*10/100</f>
        <v>0</v>
      </c>
      <c r="L405" s="17">
        <f t="shared" si="395"/>
        <v>0</v>
      </c>
    </row>
    <row r="406" spans="1:12" ht="17.100000000000001" customHeight="1">
      <c r="A406" s="14"/>
      <c r="B406" s="14"/>
      <c r="C406" s="14"/>
      <c r="D406" s="14"/>
      <c r="E406" s="22">
        <v>6</v>
      </c>
      <c r="F406" s="10">
        <v>1</v>
      </c>
      <c r="G406" s="10">
        <v>5</v>
      </c>
      <c r="H406" s="10"/>
      <c r="I406" s="24" t="s">
        <v>329</v>
      </c>
      <c r="J406" s="17">
        <f>'Gider 1 Yıllık'!J406</f>
        <v>0</v>
      </c>
      <c r="K406" s="17">
        <f t="shared" ref="K406:L406" si="396">J406+J406*10/100</f>
        <v>0</v>
      </c>
      <c r="L406" s="17">
        <f t="shared" si="396"/>
        <v>0</v>
      </c>
    </row>
    <row r="407" spans="1:12" ht="17.100000000000001" customHeight="1">
      <c r="A407" s="14"/>
      <c r="B407" s="14"/>
      <c r="C407" s="14"/>
      <c r="D407" s="14"/>
      <c r="E407" s="22">
        <v>6</v>
      </c>
      <c r="F407" s="10">
        <v>1</v>
      </c>
      <c r="G407" s="10">
        <v>5</v>
      </c>
      <c r="H407" s="10">
        <v>1</v>
      </c>
      <c r="I407" s="24" t="s">
        <v>330</v>
      </c>
      <c r="J407" s="17">
        <f>'Gider 1 Yıllık'!J407</f>
        <v>0</v>
      </c>
      <c r="K407" s="17">
        <f t="shared" ref="K407:L407" si="397">J407+J407*10/100</f>
        <v>0</v>
      </c>
      <c r="L407" s="17">
        <f t="shared" si="397"/>
        <v>0</v>
      </c>
    </row>
    <row r="408" spans="1:12" ht="17.100000000000001" customHeight="1">
      <c r="A408" s="14"/>
      <c r="B408" s="14"/>
      <c r="C408" s="14"/>
      <c r="D408" s="14"/>
      <c r="E408" s="22">
        <v>6</v>
      </c>
      <c r="F408" s="10">
        <v>1</v>
      </c>
      <c r="G408" s="10">
        <v>5</v>
      </c>
      <c r="H408" s="10">
        <v>30</v>
      </c>
      <c r="I408" s="24" t="s">
        <v>331</v>
      </c>
      <c r="J408" s="17">
        <f>'Gider 1 Yıllık'!J408</f>
        <v>0</v>
      </c>
      <c r="K408" s="17">
        <f t="shared" ref="K408:L408" si="398">J408+J408*10/100</f>
        <v>0</v>
      </c>
      <c r="L408" s="17">
        <f t="shared" si="398"/>
        <v>0</v>
      </c>
    </row>
    <row r="409" spans="1:12" ht="17.100000000000001" customHeight="1">
      <c r="A409" s="14"/>
      <c r="B409" s="14"/>
      <c r="C409" s="14"/>
      <c r="D409" s="14"/>
      <c r="E409" s="22">
        <v>6</v>
      </c>
      <c r="F409" s="10">
        <v>1</v>
      </c>
      <c r="G409" s="10">
        <v>6</v>
      </c>
      <c r="H409" s="10"/>
      <c r="I409" s="24" t="s">
        <v>332</v>
      </c>
      <c r="J409" s="17">
        <f>'Gider 1 Yıllık'!J409</f>
        <v>0</v>
      </c>
      <c r="K409" s="17">
        <f t="shared" ref="K409:L409" si="399">J409+J409*10/100</f>
        <v>0</v>
      </c>
      <c r="L409" s="17">
        <f t="shared" si="399"/>
        <v>0</v>
      </c>
    </row>
    <row r="410" spans="1:12" ht="17.100000000000001" customHeight="1">
      <c r="A410" s="14"/>
      <c r="B410" s="14"/>
      <c r="C410" s="14"/>
      <c r="D410" s="14"/>
      <c r="E410" s="22">
        <v>6</v>
      </c>
      <c r="F410" s="10">
        <v>1</v>
      </c>
      <c r="G410" s="10">
        <v>6</v>
      </c>
      <c r="H410" s="10">
        <v>1</v>
      </c>
      <c r="I410" s="24" t="s">
        <v>333</v>
      </c>
      <c r="J410" s="17">
        <f>'Gider 1 Yıllık'!J410</f>
        <v>0</v>
      </c>
      <c r="K410" s="17">
        <f t="shared" ref="K410:L410" si="400">J410+J410*10/100</f>
        <v>0</v>
      </c>
      <c r="L410" s="17">
        <f t="shared" si="400"/>
        <v>0</v>
      </c>
    </row>
    <row r="411" spans="1:12" ht="17.100000000000001" customHeight="1">
      <c r="A411" s="14"/>
      <c r="B411" s="14"/>
      <c r="C411" s="14"/>
      <c r="D411" s="14"/>
      <c r="E411" s="22">
        <v>6</v>
      </c>
      <c r="F411" s="10">
        <v>1</v>
      </c>
      <c r="G411" s="10">
        <v>6</v>
      </c>
      <c r="H411" s="10">
        <v>2</v>
      </c>
      <c r="I411" s="24" t="s">
        <v>334</v>
      </c>
      <c r="J411" s="17">
        <f>'Gider 1 Yıllık'!J411</f>
        <v>0</v>
      </c>
      <c r="K411" s="17">
        <f t="shared" ref="K411:L411" si="401">J411+J411*10/100</f>
        <v>0</v>
      </c>
      <c r="L411" s="17">
        <f t="shared" si="401"/>
        <v>0</v>
      </c>
    </row>
    <row r="412" spans="1:12" ht="17.100000000000001" customHeight="1">
      <c r="A412" s="14"/>
      <c r="B412" s="14"/>
      <c r="C412" s="14"/>
      <c r="D412" s="14"/>
      <c r="E412" s="22">
        <v>6</v>
      </c>
      <c r="F412" s="10">
        <v>1</v>
      </c>
      <c r="G412" s="10">
        <v>6</v>
      </c>
      <c r="H412" s="10">
        <v>3</v>
      </c>
      <c r="I412" s="24" t="s">
        <v>335</v>
      </c>
      <c r="J412" s="17">
        <f>'Gider 1 Yıllık'!J412</f>
        <v>0</v>
      </c>
      <c r="K412" s="17">
        <f t="shared" ref="K412:L412" si="402">J412+J412*10/100</f>
        <v>0</v>
      </c>
      <c r="L412" s="17">
        <f t="shared" si="402"/>
        <v>0</v>
      </c>
    </row>
    <row r="413" spans="1:12" ht="17.100000000000001" customHeight="1">
      <c r="A413" s="14"/>
      <c r="B413" s="14"/>
      <c r="C413" s="14"/>
      <c r="D413" s="14"/>
      <c r="E413" s="22">
        <v>6</v>
      </c>
      <c r="F413" s="10">
        <v>1</v>
      </c>
      <c r="G413" s="10">
        <v>6</v>
      </c>
      <c r="H413" s="10">
        <v>4</v>
      </c>
      <c r="I413" s="24" t="s">
        <v>336</v>
      </c>
      <c r="J413" s="17">
        <f>'Gider 1 Yıllık'!J413</f>
        <v>0</v>
      </c>
      <c r="K413" s="17">
        <f t="shared" ref="K413:L413" si="403">J413+J413*10/100</f>
        <v>0</v>
      </c>
      <c r="L413" s="17">
        <f t="shared" si="403"/>
        <v>0</v>
      </c>
    </row>
    <row r="414" spans="1:12" ht="17.100000000000001" customHeight="1">
      <c r="A414" s="14"/>
      <c r="B414" s="14"/>
      <c r="C414" s="14"/>
      <c r="D414" s="14"/>
      <c r="E414" s="22">
        <v>6</v>
      </c>
      <c r="F414" s="10">
        <v>1</v>
      </c>
      <c r="G414" s="10">
        <v>6</v>
      </c>
      <c r="H414" s="10">
        <v>90</v>
      </c>
      <c r="I414" s="24" t="s">
        <v>337</v>
      </c>
      <c r="J414" s="17">
        <f>'Gider 1 Yıllık'!J414</f>
        <v>0</v>
      </c>
      <c r="K414" s="17">
        <f t="shared" ref="K414:L414" si="404">J414+J414*10/100</f>
        <v>0</v>
      </c>
      <c r="L414" s="17">
        <f t="shared" si="404"/>
        <v>0</v>
      </c>
    </row>
    <row r="415" spans="1:12" ht="17.100000000000001" customHeight="1">
      <c r="A415" s="14"/>
      <c r="B415" s="14"/>
      <c r="C415" s="14"/>
      <c r="D415" s="14"/>
      <c r="E415" s="22">
        <v>6</v>
      </c>
      <c r="F415" s="10">
        <v>1</v>
      </c>
      <c r="G415" s="10">
        <v>7</v>
      </c>
      <c r="H415" s="10"/>
      <c r="I415" s="24" t="s">
        <v>338</v>
      </c>
      <c r="J415" s="17">
        <f>'Gider 1 Yıllık'!J415</f>
        <v>0</v>
      </c>
      <c r="K415" s="17">
        <f t="shared" ref="K415:L415" si="405">J415+J415*10/100</f>
        <v>0</v>
      </c>
      <c r="L415" s="17">
        <f t="shared" si="405"/>
        <v>0</v>
      </c>
    </row>
    <row r="416" spans="1:12" ht="17.100000000000001" customHeight="1">
      <c r="A416" s="14"/>
      <c r="B416" s="14"/>
      <c r="C416" s="14"/>
      <c r="D416" s="14"/>
      <c r="E416" s="22">
        <v>6</v>
      </c>
      <c r="F416" s="10">
        <v>1</v>
      </c>
      <c r="G416" s="10">
        <v>7</v>
      </c>
      <c r="H416" s="10">
        <v>1</v>
      </c>
      <c r="I416" s="24" t="s">
        <v>156</v>
      </c>
      <c r="J416" s="17">
        <f>'Gider 1 Yıllık'!J416</f>
        <v>0</v>
      </c>
      <c r="K416" s="17">
        <f t="shared" ref="K416:L416" si="406">J416+J416*10/100</f>
        <v>0</v>
      </c>
      <c r="L416" s="17">
        <f t="shared" si="406"/>
        <v>0</v>
      </c>
    </row>
    <row r="417" spans="1:12" ht="17.100000000000001" customHeight="1">
      <c r="A417" s="14"/>
      <c r="B417" s="14"/>
      <c r="C417" s="14"/>
      <c r="D417" s="14"/>
      <c r="E417" s="22">
        <v>6</v>
      </c>
      <c r="F417" s="10">
        <v>1</v>
      </c>
      <c r="G417" s="10">
        <v>7</v>
      </c>
      <c r="H417" s="10">
        <v>2</v>
      </c>
      <c r="I417" s="24" t="s">
        <v>339</v>
      </c>
      <c r="J417" s="17">
        <f>'Gider 1 Yıllık'!J417</f>
        <v>0</v>
      </c>
      <c r="K417" s="17">
        <f t="shared" ref="K417:L417" si="407">J417+J417*10/100</f>
        <v>0</v>
      </c>
      <c r="L417" s="17">
        <f t="shared" si="407"/>
        <v>0</v>
      </c>
    </row>
    <row r="418" spans="1:12" ht="17.100000000000001" customHeight="1">
      <c r="A418" s="14"/>
      <c r="B418" s="14"/>
      <c r="C418" s="14"/>
      <c r="D418" s="14"/>
      <c r="E418" s="22">
        <v>6</v>
      </c>
      <c r="F418" s="10">
        <v>1</v>
      </c>
      <c r="G418" s="10">
        <v>7</v>
      </c>
      <c r="H418" s="10">
        <v>3</v>
      </c>
      <c r="I418" s="24" t="s">
        <v>340</v>
      </c>
      <c r="J418" s="17">
        <f>'Gider 1 Yıllık'!J418</f>
        <v>0</v>
      </c>
      <c r="K418" s="17">
        <f t="shared" ref="K418:L418" si="408">J418+J418*10/100</f>
        <v>0</v>
      </c>
      <c r="L418" s="17">
        <f t="shared" si="408"/>
        <v>0</v>
      </c>
    </row>
    <row r="419" spans="1:12" ht="17.100000000000001" customHeight="1">
      <c r="A419" s="14"/>
      <c r="B419" s="14"/>
      <c r="C419" s="14"/>
      <c r="D419" s="14"/>
      <c r="E419" s="22">
        <v>6</v>
      </c>
      <c r="F419" s="10">
        <v>1</v>
      </c>
      <c r="G419" s="10">
        <v>7</v>
      </c>
      <c r="H419" s="10">
        <v>90</v>
      </c>
      <c r="I419" s="24" t="s">
        <v>341</v>
      </c>
      <c r="J419" s="17">
        <f>'Gider 1 Yıllık'!J419</f>
        <v>0</v>
      </c>
      <c r="K419" s="17">
        <f t="shared" ref="K419:L419" si="409">J419+J419*10/100</f>
        <v>0</v>
      </c>
      <c r="L419" s="17">
        <f t="shared" si="409"/>
        <v>0</v>
      </c>
    </row>
    <row r="420" spans="1:12" ht="17.100000000000001" customHeight="1">
      <c r="A420" s="14"/>
      <c r="B420" s="14"/>
      <c r="C420" s="14"/>
      <c r="D420" s="14"/>
      <c r="E420" s="22">
        <v>6</v>
      </c>
      <c r="F420" s="10">
        <v>2</v>
      </c>
      <c r="G420" s="10"/>
      <c r="H420" s="10"/>
      <c r="I420" s="24" t="s">
        <v>342</v>
      </c>
      <c r="J420" s="17">
        <f>'Gider 1 Yıllık'!J420</f>
        <v>0</v>
      </c>
      <c r="K420" s="17">
        <f t="shared" ref="K420:L420" si="410">J420+J420*10/100</f>
        <v>0</v>
      </c>
      <c r="L420" s="17">
        <f t="shared" si="410"/>
        <v>0</v>
      </c>
    </row>
    <row r="421" spans="1:12" ht="17.100000000000001" customHeight="1">
      <c r="A421" s="14"/>
      <c r="B421" s="14"/>
      <c r="C421" s="14"/>
      <c r="D421" s="14"/>
      <c r="E421" s="22">
        <v>6</v>
      </c>
      <c r="F421" s="10">
        <v>2</v>
      </c>
      <c r="G421" s="10">
        <v>1</v>
      </c>
      <c r="H421" s="10"/>
      <c r="I421" s="24" t="s">
        <v>162</v>
      </c>
      <c r="J421" s="17">
        <f>'Gider 1 Yıllık'!J421</f>
        <v>0</v>
      </c>
      <c r="K421" s="17">
        <f t="shared" ref="K421:L421" si="411">J421+J421*10/100</f>
        <v>0</v>
      </c>
      <c r="L421" s="17">
        <f t="shared" si="411"/>
        <v>0</v>
      </c>
    </row>
    <row r="422" spans="1:12" ht="17.100000000000001" customHeight="1">
      <c r="A422" s="14"/>
      <c r="B422" s="14"/>
      <c r="C422" s="14"/>
      <c r="D422" s="14"/>
      <c r="E422" s="22">
        <v>6</v>
      </c>
      <c r="F422" s="10">
        <v>2</v>
      </c>
      <c r="G422" s="10">
        <v>1</v>
      </c>
      <c r="H422" s="10">
        <v>1</v>
      </c>
      <c r="I422" s="24" t="s">
        <v>343</v>
      </c>
      <c r="J422" s="17">
        <f>'Gider 1 Yıllık'!J422</f>
        <v>0</v>
      </c>
      <c r="K422" s="17">
        <f t="shared" ref="K422:L422" si="412">J422+J422*10/100</f>
        <v>0</v>
      </c>
      <c r="L422" s="17">
        <f t="shared" si="412"/>
        <v>0</v>
      </c>
    </row>
    <row r="423" spans="1:12" ht="17.100000000000001" customHeight="1">
      <c r="A423" s="14"/>
      <c r="B423" s="14"/>
      <c r="C423" s="14"/>
      <c r="D423" s="14"/>
      <c r="E423" s="22">
        <v>6</v>
      </c>
      <c r="F423" s="10">
        <v>2</v>
      </c>
      <c r="G423" s="10">
        <v>1</v>
      </c>
      <c r="H423" s="10">
        <v>2</v>
      </c>
      <c r="I423" s="24" t="s">
        <v>344</v>
      </c>
      <c r="J423" s="17">
        <f>'Gider 1 Yıllık'!J423</f>
        <v>0</v>
      </c>
      <c r="K423" s="17">
        <f t="shared" ref="K423:L423" si="413">J423+J423*10/100</f>
        <v>0</v>
      </c>
      <c r="L423" s="17">
        <f t="shared" si="413"/>
        <v>0</v>
      </c>
    </row>
    <row r="424" spans="1:12" ht="17.100000000000001" customHeight="1">
      <c r="A424" s="14"/>
      <c r="B424" s="14"/>
      <c r="C424" s="14"/>
      <c r="D424" s="14"/>
      <c r="E424" s="22">
        <v>6</v>
      </c>
      <c r="F424" s="10">
        <v>2</v>
      </c>
      <c r="G424" s="10">
        <v>1</v>
      </c>
      <c r="H424" s="10">
        <v>3</v>
      </c>
      <c r="I424" s="24" t="s">
        <v>345</v>
      </c>
      <c r="J424" s="17">
        <f>'Gider 1 Yıllık'!J424</f>
        <v>0</v>
      </c>
      <c r="K424" s="17">
        <f t="shared" ref="K424:L424" si="414">J424+J424*10/100</f>
        <v>0</v>
      </c>
      <c r="L424" s="17">
        <f t="shared" si="414"/>
        <v>0</v>
      </c>
    </row>
    <row r="425" spans="1:12" ht="17.100000000000001" customHeight="1">
      <c r="A425" s="14"/>
      <c r="B425" s="14"/>
      <c r="C425" s="14"/>
      <c r="D425" s="14"/>
      <c r="E425" s="22">
        <v>6</v>
      </c>
      <c r="F425" s="10">
        <v>2</v>
      </c>
      <c r="G425" s="10">
        <v>1</v>
      </c>
      <c r="H425" s="10">
        <v>90</v>
      </c>
      <c r="I425" s="24" t="s">
        <v>346</v>
      </c>
      <c r="J425" s="17">
        <f>'Gider 1 Yıllık'!J425</f>
        <v>0</v>
      </c>
      <c r="K425" s="17">
        <f t="shared" ref="K425:L425" si="415">J425+J425*10/100</f>
        <v>0</v>
      </c>
      <c r="L425" s="17">
        <f t="shared" si="415"/>
        <v>0</v>
      </c>
    </row>
    <row r="426" spans="1:12" ht="17.100000000000001" customHeight="1">
      <c r="A426" s="14"/>
      <c r="B426" s="14"/>
      <c r="C426" s="14"/>
      <c r="D426" s="14"/>
      <c r="E426" s="22">
        <v>6</v>
      </c>
      <c r="F426" s="10">
        <v>2</v>
      </c>
      <c r="G426" s="10">
        <v>2</v>
      </c>
      <c r="H426" s="10"/>
      <c r="I426" s="24" t="s">
        <v>93</v>
      </c>
      <c r="J426" s="17">
        <f>'Gider 1 Yıllık'!J426</f>
        <v>0</v>
      </c>
      <c r="K426" s="17">
        <f t="shared" ref="K426:L426" si="416">J426+J426*10/100</f>
        <v>0</v>
      </c>
      <c r="L426" s="17">
        <f t="shared" si="416"/>
        <v>0</v>
      </c>
    </row>
    <row r="427" spans="1:12" ht="17.100000000000001" customHeight="1">
      <c r="A427" s="14"/>
      <c r="B427" s="14"/>
      <c r="C427" s="14"/>
      <c r="D427" s="14"/>
      <c r="E427" s="22">
        <v>6</v>
      </c>
      <c r="F427" s="10">
        <v>2</v>
      </c>
      <c r="G427" s="10">
        <v>2</v>
      </c>
      <c r="H427" s="10">
        <v>1</v>
      </c>
      <c r="I427" s="24" t="s">
        <v>93</v>
      </c>
      <c r="J427" s="17">
        <f>'Gider 1 Yıllık'!J427</f>
        <v>0</v>
      </c>
      <c r="K427" s="17">
        <f t="shared" ref="K427:L427" si="417">J427+J427*10/100</f>
        <v>0</v>
      </c>
      <c r="L427" s="17">
        <f t="shared" si="417"/>
        <v>0</v>
      </c>
    </row>
    <row r="428" spans="1:12" ht="17.100000000000001" customHeight="1">
      <c r="A428" s="14"/>
      <c r="B428" s="14"/>
      <c r="C428" s="14"/>
      <c r="D428" s="14"/>
      <c r="E428" s="22">
        <v>6</v>
      </c>
      <c r="F428" s="10">
        <v>2</v>
      </c>
      <c r="G428" s="10">
        <v>3</v>
      </c>
      <c r="H428" s="10"/>
      <c r="I428" s="24" t="s">
        <v>347</v>
      </c>
      <c r="J428" s="17">
        <f>'Gider 1 Yıllık'!J428</f>
        <v>0</v>
      </c>
      <c r="K428" s="17">
        <f t="shared" ref="K428:L428" si="418">J428+J428*10/100</f>
        <v>0</v>
      </c>
      <c r="L428" s="17">
        <f t="shared" si="418"/>
        <v>0</v>
      </c>
    </row>
    <row r="429" spans="1:12" ht="17.100000000000001" customHeight="1">
      <c r="A429" s="14"/>
      <c r="B429" s="14"/>
      <c r="C429" s="14"/>
      <c r="D429" s="14"/>
      <c r="E429" s="22">
        <v>6</v>
      </c>
      <c r="F429" s="10">
        <v>2</v>
      </c>
      <c r="G429" s="10">
        <v>3</v>
      </c>
      <c r="H429" s="10">
        <v>1</v>
      </c>
      <c r="I429" s="24" t="s">
        <v>347</v>
      </c>
      <c r="J429" s="17">
        <f>'Gider 1 Yıllık'!J429</f>
        <v>0</v>
      </c>
      <c r="K429" s="17">
        <f t="shared" ref="K429:L429" si="419">J429+J429*10/100</f>
        <v>0</v>
      </c>
      <c r="L429" s="17">
        <f t="shared" si="419"/>
        <v>0</v>
      </c>
    </row>
    <row r="430" spans="1:12" ht="17.100000000000001" customHeight="1">
      <c r="A430" s="14"/>
      <c r="B430" s="14"/>
      <c r="C430" s="14"/>
      <c r="D430" s="14"/>
      <c r="E430" s="22">
        <v>6</v>
      </c>
      <c r="F430" s="10">
        <v>2</v>
      </c>
      <c r="G430" s="10">
        <v>4</v>
      </c>
      <c r="H430" s="10"/>
      <c r="I430" s="24" t="s">
        <v>348</v>
      </c>
      <c r="J430" s="17">
        <f>'Gider 1 Yıllık'!J430</f>
        <v>0</v>
      </c>
      <c r="K430" s="17">
        <f t="shared" ref="K430:L430" si="420">J430+J430*10/100</f>
        <v>0</v>
      </c>
      <c r="L430" s="17">
        <f t="shared" si="420"/>
        <v>0</v>
      </c>
    </row>
    <row r="431" spans="1:12" ht="17.100000000000001" customHeight="1">
      <c r="A431" s="14"/>
      <c r="B431" s="14"/>
      <c r="C431" s="14"/>
      <c r="D431" s="14"/>
      <c r="E431" s="22">
        <v>6</v>
      </c>
      <c r="F431" s="10">
        <v>2</v>
      </c>
      <c r="G431" s="10">
        <v>4</v>
      </c>
      <c r="H431" s="10">
        <v>1</v>
      </c>
      <c r="I431" s="24" t="s">
        <v>348</v>
      </c>
      <c r="J431" s="17">
        <f>'Gider 1 Yıllık'!J431</f>
        <v>0</v>
      </c>
      <c r="K431" s="17">
        <f t="shared" ref="K431:L431" si="421">J431+J431*10/100</f>
        <v>0</v>
      </c>
      <c r="L431" s="17">
        <f t="shared" si="421"/>
        <v>0</v>
      </c>
    </row>
    <row r="432" spans="1:12" ht="17.100000000000001" customHeight="1">
      <c r="A432" s="14"/>
      <c r="B432" s="14"/>
      <c r="C432" s="14"/>
      <c r="D432" s="14"/>
      <c r="E432" s="22">
        <v>6</v>
      </c>
      <c r="F432" s="10">
        <v>2</v>
      </c>
      <c r="G432" s="10">
        <v>5</v>
      </c>
      <c r="H432" s="10"/>
      <c r="I432" s="24" t="s">
        <v>96</v>
      </c>
      <c r="J432" s="17">
        <f>'Gider 1 Yıllık'!J432</f>
        <v>0</v>
      </c>
      <c r="K432" s="17">
        <f t="shared" ref="K432:L432" si="422">J432+J432*10/100</f>
        <v>0</v>
      </c>
      <c r="L432" s="17">
        <f t="shared" si="422"/>
        <v>0</v>
      </c>
    </row>
    <row r="433" spans="1:12" ht="17.100000000000001" customHeight="1">
      <c r="A433" s="14"/>
      <c r="B433" s="14"/>
      <c r="C433" s="14"/>
      <c r="D433" s="14"/>
      <c r="E433" s="22">
        <v>6</v>
      </c>
      <c r="F433" s="10">
        <v>2</v>
      </c>
      <c r="G433" s="10">
        <v>5</v>
      </c>
      <c r="H433" s="10">
        <v>1</v>
      </c>
      <c r="I433" s="24" t="s">
        <v>96</v>
      </c>
      <c r="J433" s="17">
        <f>'Gider 1 Yıllık'!J433</f>
        <v>0</v>
      </c>
      <c r="K433" s="17">
        <f t="shared" ref="K433:L433" si="423">J433+J433*10/100</f>
        <v>0</v>
      </c>
      <c r="L433" s="17">
        <f t="shared" si="423"/>
        <v>0</v>
      </c>
    </row>
    <row r="434" spans="1:12" ht="17.100000000000001" customHeight="1">
      <c r="A434" s="14"/>
      <c r="B434" s="14"/>
      <c r="C434" s="14"/>
      <c r="D434" s="14"/>
      <c r="E434" s="22">
        <v>6</v>
      </c>
      <c r="F434" s="10">
        <v>2</v>
      </c>
      <c r="G434" s="10">
        <v>6</v>
      </c>
      <c r="H434" s="10"/>
      <c r="I434" s="24" t="s">
        <v>97</v>
      </c>
      <c r="J434" s="17">
        <f>'Gider 1 Yıllık'!J434</f>
        <v>0</v>
      </c>
      <c r="K434" s="17">
        <f t="shared" ref="K434:L434" si="424">J434+J434*10/100</f>
        <v>0</v>
      </c>
      <c r="L434" s="17">
        <f t="shared" si="424"/>
        <v>0</v>
      </c>
    </row>
    <row r="435" spans="1:12" ht="17.100000000000001" customHeight="1">
      <c r="A435" s="14"/>
      <c r="B435" s="14"/>
      <c r="C435" s="14"/>
      <c r="D435" s="14"/>
      <c r="E435" s="22">
        <v>6</v>
      </c>
      <c r="F435" s="10">
        <v>2</v>
      </c>
      <c r="G435" s="10">
        <v>6</v>
      </c>
      <c r="H435" s="10">
        <v>1</v>
      </c>
      <c r="I435" s="24" t="s">
        <v>97</v>
      </c>
      <c r="J435" s="17">
        <f>'Gider 1 Yıllık'!J435</f>
        <v>0</v>
      </c>
      <c r="K435" s="17">
        <f t="shared" ref="K435:L435" si="425">J435+J435*10/100</f>
        <v>0</v>
      </c>
      <c r="L435" s="17">
        <f t="shared" si="425"/>
        <v>0</v>
      </c>
    </row>
    <row r="436" spans="1:12" ht="17.100000000000001" customHeight="1">
      <c r="A436" s="14"/>
      <c r="B436" s="14"/>
      <c r="C436" s="14"/>
      <c r="D436" s="14"/>
      <c r="E436" s="22">
        <v>6</v>
      </c>
      <c r="F436" s="10">
        <v>2</v>
      </c>
      <c r="G436" s="10">
        <v>7</v>
      </c>
      <c r="H436" s="10"/>
      <c r="I436" s="24" t="s">
        <v>349</v>
      </c>
      <c r="J436" s="17">
        <f>'Gider 1 Yıllık'!J436</f>
        <v>0</v>
      </c>
      <c r="K436" s="17">
        <f t="shared" ref="K436:L436" si="426">J436+J436*10/100</f>
        <v>0</v>
      </c>
      <c r="L436" s="17">
        <f t="shared" si="426"/>
        <v>0</v>
      </c>
    </row>
    <row r="437" spans="1:12" ht="17.100000000000001" customHeight="1">
      <c r="A437" s="14"/>
      <c r="B437" s="14"/>
      <c r="C437" s="14"/>
      <c r="D437" s="14"/>
      <c r="E437" s="22">
        <v>6</v>
      </c>
      <c r="F437" s="10">
        <v>2</v>
      </c>
      <c r="G437" s="10">
        <v>7</v>
      </c>
      <c r="H437" s="10">
        <v>1</v>
      </c>
      <c r="I437" s="24" t="s">
        <v>349</v>
      </c>
      <c r="J437" s="17">
        <f>'Gider 1 Yıllık'!J437</f>
        <v>0</v>
      </c>
      <c r="K437" s="17">
        <f t="shared" ref="K437:L437" si="427">J437+J437*10/100</f>
        <v>0</v>
      </c>
      <c r="L437" s="17">
        <f t="shared" si="427"/>
        <v>0</v>
      </c>
    </row>
    <row r="438" spans="1:12" ht="17.100000000000001" customHeight="1">
      <c r="A438" s="14"/>
      <c r="B438" s="14"/>
      <c r="C438" s="14"/>
      <c r="D438" s="14"/>
      <c r="E438" s="22">
        <v>6</v>
      </c>
      <c r="F438" s="10">
        <v>2</v>
      </c>
      <c r="G438" s="10">
        <v>8</v>
      </c>
      <c r="H438" s="10"/>
      <c r="I438" s="24" t="s">
        <v>350</v>
      </c>
      <c r="J438" s="17">
        <f>'Gider 1 Yıllık'!J438</f>
        <v>0</v>
      </c>
      <c r="K438" s="17">
        <f t="shared" ref="K438:L438" si="428">J438+J438*10/100</f>
        <v>0</v>
      </c>
      <c r="L438" s="17">
        <f t="shared" si="428"/>
        <v>0</v>
      </c>
    </row>
    <row r="439" spans="1:12" ht="17.100000000000001" customHeight="1">
      <c r="A439" s="14"/>
      <c r="B439" s="14"/>
      <c r="C439" s="14"/>
      <c r="D439" s="14"/>
      <c r="E439" s="22">
        <v>6</v>
      </c>
      <c r="F439" s="10">
        <v>2</v>
      </c>
      <c r="G439" s="10">
        <v>8</v>
      </c>
      <c r="H439" s="10">
        <v>1</v>
      </c>
      <c r="I439" s="24" t="s">
        <v>350</v>
      </c>
      <c r="J439" s="17">
        <f>'Gider 1 Yıllık'!J439</f>
        <v>0</v>
      </c>
      <c r="K439" s="17">
        <f t="shared" ref="K439:L439" si="429">J439+J439*10/100</f>
        <v>0</v>
      </c>
      <c r="L439" s="17">
        <f t="shared" si="429"/>
        <v>0</v>
      </c>
    </row>
    <row r="440" spans="1:12" ht="17.100000000000001" customHeight="1">
      <c r="A440" s="14"/>
      <c r="B440" s="14"/>
      <c r="C440" s="14"/>
      <c r="D440" s="14"/>
      <c r="E440" s="22">
        <v>6</v>
      </c>
      <c r="F440" s="10">
        <v>2</v>
      </c>
      <c r="G440" s="10">
        <v>9</v>
      </c>
      <c r="H440" s="10"/>
      <c r="I440" s="24" t="s">
        <v>351</v>
      </c>
      <c r="J440" s="17">
        <f>'Gider 1 Yıllık'!J440</f>
        <v>0</v>
      </c>
      <c r="K440" s="17">
        <f t="shared" ref="K440:L440" si="430">J440+J440*10/100</f>
        <v>0</v>
      </c>
      <c r="L440" s="17">
        <f t="shared" si="430"/>
        <v>0</v>
      </c>
    </row>
    <row r="441" spans="1:12" ht="17.100000000000001" customHeight="1">
      <c r="A441" s="14"/>
      <c r="B441" s="14"/>
      <c r="C441" s="14"/>
      <c r="D441" s="14"/>
      <c r="E441" s="22">
        <v>6</v>
      </c>
      <c r="F441" s="10">
        <v>2</v>
      </c>
      <c r="G441" s="10">
        <v>9</v>
      </c>
      <c r="H441" s="10">
        <v>1</v>
      </c>
      <c r="I441" s="24" t="s">
        <v>351</v>
      </c>
      <c r="J441" s="17">
        <f>'Gider 1 Yıllık'!J441</f>
        <v>0</v>
      </c>
      <c r="K441" s="17">
        <f t="shared" ref="K441:L441" si="431">J441+J441*10/100</f>
        <v>0</v>
      </c>
      <c r="L441" s="17">
        <f t="shared" si="431"/>
        <v>0</v>
      </c>
    </row>
    <row r="442" spans="1:12" ht="17.100000000000001" customHeight="1">
      <c r="A442" s="14"/>
      <c r="B442" s="14"/>
      <c r="C442" s="14"/>
      <c r="D442" s="14"/>
      <c r="E442" s="22">
        <v>6</v>
      </c>
      <c r="F442" s="10">
        <v>3</v>
      </c>
      <c r="G442" s="10"/>
      <c r="H442" s="10"/>
      <c r="I442" s="24" t="s">
        <v>254</v>
      </c>
      <c r="J442" s="17">
        <f>'Gider 1 Yıllık'!J442</f>
        <v>0</v>
      </c>
      <c r="K442" s="17">
        <f t="shared" ref="K442:L442" si="432">J442+J442*10/100</f>
        <v>0</v>
      </c>
      <c r="L442" s="17">
        <f t="shared" si="432"/>
        <v>0</v>
      </c>
    </row>
    <row r="443" spans="1:12" ht="17.100000000000001" customHeight="1">
      <c r="A443" s="14"/>
      <c r="B443" s="14"/>
      <c r="C443" s="14"/>
      <c r="D443" s="14"/>
      <c r="E443" s="22">
        <v>6</v>
      </c>
      <c r="F443" s="10">
        <v>3</v>
      </c>
      <c r="G443" s="10">
        <v>1</v>
      </c>
      <c r="H443" s="10"/>
      <c r="I443" s="24" t="s">
        <v>352</v>
      </c>
      <c r="J443" s="17">
        <f>'Gider 1 Yıllık'!J443</f>
        <v>0</v>
      </c>
      <c r="K443" s="17">
        <f t="shared" ref="K443:L443" si="433">J443+J443*10/100</f>
        <v>0</v>
      </c>
      <c r="L443" s="17">
        <f t="shared" si="433"/>
        <v>0</v>
      </c>
    </row>
    <row r="444" spans="1:12" ht="17.100000000000001" customHeight="1">
      <c r="A444" s="14"/>
      <c r="B444" s="14"/>
      <c r="C444" s="14"/>
      <c r="D444" s="14"/>
      <c r="E444" s="22">
        <v>6</v>
      </c>
      <c r="F444" s="10">
        <v>3</v>
      </c>
      <c r="G444" s="10">
        <v>1</v>
      </c>
      <c r="H444" s="10">
        <v>1</v>
      </c>
      <c r="I444" s="24" t="s">
        <v>352</v>
      </c>
      <c r="J444" s="17">
        <f>'Gider 1 Yıllık'!J444</f>
        <v>0</v>
      </c>
      <c r="K444" s="17">
        <f t="shared" ref="K444:L444" si="434">J444+J444*10/100</f>
        <v>0</v>
      </c>
      <c r="L444" s="17">
        <f t="shared" si="434"/>
        <v>0</v>
      </c>
    </row>
    <row r="445" spans="1:12" ht="17.100000000000001" customHeight="1">
      <c r="A445" s="14"/>
      <c r="B445" s="14"/>
      <c r="C445" s="14"/>
      <c r="D445" s="14"/>
      <c r="E445" s="22">
        <v>6</v>
      </c>
      <c r="F445" s="10">
        <v>3</v>
      </c>
      <c r="G445" s="10">
        <v>2</v>
      </c>
      <c r="H445" s="10"/>
      <c r="I445" s="24" t="s">
        <v>353</v>
      </c>
      <c r="J445" s="17">
        <f>'Gider 1 Yıllık'!J445</f>
        <v>0</v>
      </c>
      <c r="K445" s="17">
        <f t="shared" ref="K445:L445" si="435">J445+J445*10/100</f>
        <v>0</v>
      </c>
      <c r="L445" s="17">
        <f t="shared" si="435"/>
        <v>0</v>
      </c>
    </row>
    <row r="446" spans="1:12" ht="17.100000000000001" customHeight="1">
      <c r="A446" s="14"/>
      <c r="B446" s="14"/>
      <c r="C446" s="14"/>
      <c r="D446" s="14"/>
      <c r="E446" s="22">
        <v>6</v>
      </c>
      <c r="F446" s="10">
        <v>3</v>
      </c>
      <c r="G446" s="10">
        <v>2</v>
      </c>
      <c r="H446" s="10">
        <v>1</v>
      </c>
      <c r="I446" s="24" t="s">
        <v>354</v>
      </c>
      <c r="J446" s="17">
        <f>'Gider 1 Yıllık'!J446</f>
        <v>0</v>
      </c>
      <c r="K446" s="17">
        <f t="shared" ref="K446:L446" si="436">J446+J446*10/100</f>
        <v>0</v>
      </c>
      <c r="L446" s="17">
        <f t="shared" si="436"/>
        <v>0</v>
      </c>
    </row>
    <row r="447" spans="1:12" ht="17.100000000000001" customHeight="1">
      <c r="A447" s="14"/>
      <c r="B447" s="14"/>
      <c r="C447" s="14"/>
      <c r="D447" s="14"/>
      <c r="E447" s="22">
        <v>6</v>
      </c>
      <c r="F447" s="10">
        <v>3</v>
      </c>
      <c r="G447" s="10">
        <v>2</v>
      </c>
      <c r="H447" s="10">
        <v>2</v>
      </c>
      <c r="I447" s="24" t="s">
        <v>355</v>
      </c>
      <c r="J447" s="17">
        <f>'Gider 1 Yıllık'!J447</f>
        <v>0</v>
      </c>
      <c r="K447" s="17">
        <f t="shared" ref="K447:L447" si="437">J447+J447*10/100</f>
        <v>0</v>
      </c>
      <c r="L447" s="17">
        <f t="shared" si="437"/>
        <v>0</v>
      </c>
    </row>
    <row r="448" spans="1:12" ht="17.100000000000001" customHeight="1">
      <c r="A448" s="14"/>
      <c r="B448" s="14"/>
      <c r="C448" s="14"/>
      <c r="D448" s="14"/>
      <c r="E448" s="22">
        <v>6</v>
      </c>
      <c r="F448" s="10">
        <v>3</v>
      </c>
      <c r="G448" s="10">
        <v>3</v>
      </c>
      <c r="H448" s="10"/>
      <c r="I448" s="24" t="s">
        <v>356</v>
      </c>
      <c r="J448" s="17">
        <f>'Gider 1 Yıllık'!J448</f>
        <v>0</v>
      </c>
      <c r="K448" s="17">
        <f t="shared" ref="K448:L448" si="438">J448+J448*10/100</f>
        <v>0</v>
      </c>
      <c r="L448" s="17">
        <f t="shared" si="438"/>
        <v>0</v>
      </c>
    </row>
    <row r="449" spans="1:12" ht="17.100000000000001" customHeight="1">
      <c r="A449" s="14"/>
      <c r="B449" s="14"/>
      <c r="C449" s="14"/>
      <c r="D449" s="14"/>
      <c r="E449" s="22">
        <v>6</v>
      </c>
      <c r="F449" s="10">
        <v>3</v>
      </c>
      <c r="G449" s="10">
        <v>3</v>
      </c>
      <c r="H449" s="10">
        <v>1</v>
      </c>
      <c r="I449" s="24" t="s">
        <v>356</v>
      </c>
      <c r="J449" s="17">
        <f>'Gider 1 Yıllık'!J449</f>
        <v>0</v>
      </c>
      <c r="K449" s="17">
        <f t="shared" ref="K449:L449" si="439">J449+J449*10/100</f>
        <v>0</v>
      </c>
      <c r="L449" s="17">
        <f t="shared" si="439"/>
        <v>0</v>
      </c>
    </row>
    <row r="450" spans="1:12" ht="17.100000000000001" customHeight="1">
      <c r="A450" s="14"/>
      <c r="B450" s="14"/>
      <c r="C450" s="14"/>
      <c r="D450" s="14"/>
      <c r="E450" s="22">
        <v>6</v>
      </c>
      <c r="F450" s="10">
        <v>3</v>
      </c>
      <c r="G450" s="10">
        <v>4</v>
      </c>
      <c r="H450" s="10"/>
      <c r="I450" s="24" t="s">
        <v>357</v>
      </c>
      <c r="J450" s="17">
        <f>'Gider 1 Yıllık'!J450</f>
        <v>0</v>
      </c>
      <c r="K450" s="17">
        <f t="shared" ref="K450:L450" si="440">J450+J450*10/100</f>
        <v>0</v>
      </c>
      <c r="L450" s="17">
        <f t="shared" si="440"/>
        <v>0</v>
      </c>
    </row>
    <row r="451" spans="1:12" ht="17.100000000000001" customHeight="1">
      <c r="A451" s="14"/>
      <c r="B451" s="14"/>
      <c r="C451" s="14"/>
      <c r="D451" s="14"/>
      <c r="E451" s="22">
        <v>6</v>
      </c>
      <c r="F451" s="10">
        <v>3</v>
      </c>
      <c r="G451" s="10">
        <v>4</v>
      </c>
      <c r="H451" s="10">
        <v>1</v>
      </c>
      <c r="I451" s="24" t="s">
        <v>357</v>
      </c>
      <c r="J451" s="17">
        <f>'Gider 1 Yıllık'!J451</f>
        <v>0</v>
      </c>
      <c r="K451" s="17">
        <f t="shared" ref="K451:L451" si="441">J451+J451*10/100</f>
        <v>0</v>
      </c>
      <c r="L451" s="17">
        <f t="shared" si="441"/>
        <v>0</v>
      </c>
    </row>
    <row r="452" spans="1:12" ht="17.100000000000001" customHeight="1">
      <c r="A452" s="14"/>
      <c r="B452" s="14"/>
      <c r="C452" s="14"/>
      <c r="D452" s="14"/>
      <c r="E452" s="22">
        <v>6</v>
      </c>
      <c r="F452" s="10">
        <v>3</v>
      </c>
      <c r="G452" s="10">
        <v>9</v>
      </c>
      <c r="H452" s="10"/>
      <c r="I452" s="24" t="s">
        <v>358</v>
      </c>
      <c r="J452" s="17">
        <f>'Gider 1 Yıllık'!J452</f>
        <v>0</v>
      </c>
      <c r="K452" s="17">
        <f t="shared" ref="K452:L452" si="442">J452+J452*10/100</f>
        <v>0</v>
      </c>
      <c r="L452" s="17">
        <f t="shared" si="442"/>
        <v>0</v>
      </c>
    </row>
    <row r="453" spans="1:12" ht="17.100000000000001" customHeight="1">
      <c r="A453" s="14"/>
      <c r="B453" s="14"/>
      <c r="C453" s="14"/>
      <c r="D453" s="14"/>
      <c r="E453" s="22">
        <v>6</v>
      </c>
      <c r="F453" s="10">
        <v>3</v>
      </c>
      <c r="G453" s="10">
        <v>9</v>
      </c>
      <c r="H453" s="10">
        <v>1</v>
      </c>
      <c r="I453" s="24" t="s">
        <v>358</v>
      </c>
      <c r="J453" s="17">
        <f>'Gider 1 Yıllık'!J453</f>
        <v>0</v>
      </c>
      <c r="K453" s="17">
        <f t="shared" ref="K453:L453" si="443">J453+J453*10/100</f>
        <v>0</v>
      </c>
      <c r="L453" s="17">
        <f t="shared" si="443"/>
        <v>0</v>
      </c>
    </row>
    <row r="454" spans="1:12" ht="17.100000000000001" customHeight="1">
      <c r="A454" s="14"/>
      <c r="B454" s="14"/>
      <c r="C454" s="14"/>
      <c r="D454" s="14"/>
      <c r="E454" s="22">
        <v>6</v>
      </c>
      <c r="F454" s="10">
        <v>4</v>
      </c>
      <c r="G454" s="10"/>
      <c r="H454" s="10"/>
      <c r="I454" s="33" t="s">
        <v>359</v>
      </c>
      <c r="J454" s="17">
        <f>'Gider 1 Yıllık'!J454</f>
        <v>0</v>
      </c>
      <c r="K454" s="17">
        <f t="shared" ref="K454:L454" si="444">J454+J454*10/100</f>
        <v>0</v>
      </c>
      <c r="L454" s="17">
        <f t="shared" si="444"/>
        <v>0</v>
      </c>
    </row>
    <row r="455" spans="1:12" ht="17.100000000000001" customHeight="1">
      <c r="A455" s="14"/>
      <c r="B455" s="14"/>
      <c r="C455" s="14"/>
      <c r="D455" s="14"/>
      <c r="E455" s="22">
        <v>6</v>
      </c>
      <c r="F455" s="10">
        <v>4</v>
      </c>
      <c r="G455" s="10">
        <v>1</v>
      </c>
      <c r="H455" s="10"/>
      <c r="I455" s="24" t="s">
        <v>360</v>
      </c>
      <c r="J455" s="17">
        <f>'Gider 1 Yıllık'!J455</f>
        <v>0</v>
      </c>
      <c r="K455" s="17">
        <f t="shared" ref="K455:L455" si="445">J455+J455*10/100</f>
        <v>0</v>
      </c>
      <c r="L455" s="17">
        <f t="shared" si="445"/>
        <v>0</v>
      </c>
    </row>
    <row r="456" spans="1:12" ht="17.100000000000001" customHeight="1">
      <c r="A456" s="14"/>
      <c r="B456" s="14"/>
      <c r="C456" s="14"/>
      <c r="D456" s="14"/>
      <c r="E456" s="22">
        <v>6</v>
      </c>
      <c r="F456" s="10">
        <v>4</v>
      </c>
      <c r="G456" s="10">
        <v>1</v>
      </c>
      <c r="H456" s="10">
        <v>1</v>
      </c>
      <c r="I456" s="24" t="s">
        <v>361</v>
      </c>
      <c r="J456" s="17">
        <f>'Gider 1 Yıllık'!J456</f>
        <v>0</v>
      </c>
      <c r="K456" s="17">
        <f t="shared" ref="K456:L456" si="446">J456+J456*10/100</f>
        <v>0</v>
      </c>
      <c r="L456" s="17">
        <f t="shared" si="446"/>
        <v>0</v>
      </c>
    </row>
    <row r="457" spans="1:12" ht="17.100000000000001" customHeight="1">
      <c r="A457" s="14"/>
      <c r="B457" s="14"/>
      <c r="C457" s="14"/>
      <c r="D457" s="14"/>
      <c r="E457" s="22">
        <v>6</v>
      </c>
      <c r="F457" s="10">
        <v>4</v>
      </c>
      <c r="G457" s="10">
        <v>1</v>
      </c>
      <c r="H457" s="10">
        <v>2</v>
      </c>
      <c r="I457" s="24" t="s">
        <v>362</v>
      </c>
      <c r="J457" s="17">
        <f>'Gider 1 Yıllık'!J457</f>
        <v>0</v>
      </c>
      <c r="K457" s="17">
        <f t="shared" ref="K457:L457" si="447">J457+J457*10/100</f>
        <v>0</v>
      </c>
      <c r="L457" s="17">
        <f t="shared" si="447"/>
        <v>0</v>
      </c>
    </row>
    <row r="458" spans="1:12" ht="17.100000000000001" customHeight="1">
      <c r="A458" s="14"/>
      <c r="B458" s="14"/>
      <c r="C458" s="14"/>
      <c r="D458" s="14"/>
      <c r="E458" s="22">
        <v>6</v>
      </c>
      <c r="F458" s="10">
        <v>4</v>
      </c>
      <c r="G458" s="10">
        <v>1</v>
      </c>
      <c r="H458" s="10">
        <v>3</v>
      </c>
      <c r="I458" s="24" t="s">
        <v>363</v>
      </c>
      <c r="J458" s="17">
        <f>'Gider 1 Yıllık'!J458</f>
        <v>0</v>
      </c>
      <c r="K458" s="17">
        <f t="shared" ref="K458:L458" si="448">J458+J458*10/100</f>
        <v>0</v>
      </c>
      <c r="L458" s="17">
        <f t="shared" si="448"/>
        <v>0</v>
      </c>
    </row>
    <row r="459" spans="1:12" ht="17.100000000000001" customHeight="1">
      <c r="A459" s="14"/>
      <c r="B459" s="14"/>
      <c r="C459" s="14"/>
      <c r="D459" s="14"/>
      <c r="E459" s="22">
        <v>6</v>
      </c>
      <c r="F459" s="10">
        <v>4</v>
      </c>
      <c r="G459" s="10">
        <v>1</v>
      </c>
      <c r="H459" s="10">
        <v>4</v>
      </c>
      <c r="I459" s="24" t="s">
        <v>364</v>
      </c>
      <c r="J459" s="17">
        <f>'Gider 1 Yıllık'!J459</f>
        <v>0</v>
      </c>
      <c r="K459" s="17">
        <f t="shared" ref="K459:L459" si="449">J459+J459*10/100</f>
        <v>0</v>
      </c>
      <c r="L459" s="17">
        <f t="shared" si="449"/>
        <v>0</v>
      </c>
    </row>
    <row r="460" spans="1:12" ht="17.100000000000001" customHeight="1">
      <c r="A460" s="14"/>
      <c r="B460" s="14"/>
      <c r="C460" s="14"/>
      <c r="D460" s="14"/>
      <c r="E460" s="22">
        <v>6</v>
      </c>
      <c r="F460" s="10">
        <v>4</v>
      </c>
      <c r="G460" s="10">
        <v>1</v>
      </c>
      <c r="H460" s="10">
        <v>5</v>
      </c>
      <c r="I460" s="24" t="s">
        <v>365</v>
      </c>
      <c r="J460" s="17">
        <f>'Gider 1 Yıllık'!J460</f>
        <v>0</v>
      </c>
      <c r="K460" s="17">
        <f t="shared" ref="K460:L460" si="450">J460+J460*10/100</f>
        <v>0</v>
      </c>
      <c r="L460" s="17">
        <f t="shared" si="450"/>
        <v>0</v>
      </c>
    </row>
    <row r="461" spans="1:12" ht="17.100000000000001" customHeight="1">
      <c r="A461" s="14"/>
      <c r="B461" s="14"/>
      <c r="C461" s="14"/>
      <c r="D461" s="14"/>
      <c r="E461" s="22">
        <v>6</v>
      </c>
      <c r="F461" s="10">
        <v>4</v>
      </c>
      <c r="G461" s="10">
        <v>1</v>
      </c>
      <c r="H461" s="10">
        <v>6</v>
      </c>
      <c r="I461" s="24" t="s">
        <v>366</v>
      </c>
      <c r="J461" s="17">
        <f>'Gider 1 Yıllık'!J461</f>
        <v>0</v>
      </c>
      <c r="K461" s="17">
        <f t="shared" ref="K461:L461" si="451">J461+J461*10/100</f>
        <v>0</v>
      </c>
      <c r="L461" s="17">
        <f t="shared" si="451"/>
        <v>0</v>
      </c>
    </row>
    <row r="462" spans="1:12" ht="17.100000000000001" customHeight="1">
      <c r="A462" s="14"/>
      <c r="B462" s="14"/>
      <c r="C462" s="14"/>
      <c r="D462" s="14"/>
      <c r="E462" s="22">
        <v>6</v>
      </c>
      <c r="F462" s="10">
        <v>4</v>
      </c>
      <c r="G462" s="10">
        <v>1</v>
      </c>
      <c r="H462" s="10">
        <v>90</v>
      </c>
      <c r="I462" s="24" t="s">
        <v>367</v>
      </c>
      <c r="J462" s="17">
        <f>'Gider 1 Yıllık'!J462</f>
        <v>0</v>
      </c>
      <c r="K462" s="17">
        <f t="shared" ref="K462:L462" si="452">J462+J462*10/100</f>
        <v>0</v>
      </c>
      <c r="L462" s="17">
        <f t="shared" si="452"/>
        <v>0</v>
      </c>
    </row>
    <row r="463" spans="1:12" ht="17.100000000000001" customHeight="1">
      <c r="A463" s="14"/>
      <c r="B463" s="14"/>
      <c r="C463" s="14"/>
      <c r="D463" s="14"/>
      <c r="E463" s="22">
        <v>6</v>
      </c>
      <c r="F463" s="10">
        <v>4</v>
      </c>
      <c r="G463" s="10">
        <v>2</v>
      </c>
      <c r="H463" s="10"/>
      <c r="I463" s="24" t="s">
        <v>368</v>
      </c>
      <c r="J463" s="17">
        <f>'Gider 1 Yıllık'!J463</f>
        <v>0</v>
      </c>
      <c r="K463" s="17">
        <f t="shared" ref="K463:L463" si="453">J463+J463*10/100</f>
        <v>0</v>
      </c>
      <c r="L463" s="17">
        <f t="shared" si="453"/>
        <v>0</v>
      </c>
    </row>
    <row r="464" spans="1:12" ht="17.100000000000001" customHeight="1">
      <c r="A464" s="14"/>
      <c r="B464" s="14"/>
      <c r="C464" s="14"/>
      <c r="D464" s="14"/>
      <c r="E464" s="22">
        <v>6</v>
      </c>
      <c r="F464" s="10">
        <v>4</v>
      </c>
      <c r="G464" s="10">
        <v>2</v>
      </c>
      <c r="H464" s="10">
        <v>1</v>
      </c>
      <c r="I464" s="36" t="s">
        <v>369</v>
      </c>
      <c r="J464" s="17">
        <f>'Gider 1 Yıllık'!J464</f>
        <v>0</v>
      </c>
      <c r="K464" s="17">
        <f t="shared" ref="K464:L464" si="454">J464+J464*10/100</f>
        <v>0</v>
      </c>
      <c r="L464" s="17">
        <f t="shared" si="454"/>
        <v>0</v>
      </c>
    </row>
    <row r="465" spans="1:12" ht="17.100000000000001" customHeight="1">
      <c r="A465" s="14"/>
      <c r="B465" s="14"/>
      <c r="C465" s="14"/>
      <c r="D465" s="14"/>
      <c r="E465" s="22">
        <v>6</v>
      </c>
      <c r="F465" s="10">
        <v>4</v>
      </c>
      <c r="G465" s="10">
        <v>2</v>
      </c>
      <c r="H465" s="10">
        <v>2</v>
      </c>
      <c r="I465" s="36" t="s">
        <v>370</v>
      </c>
      <c r="J465" s="17">
        <f>'Gider 1 Yıllık'!J465</f>
        <v>0</v>
      </c>
      <c r="K465" s="17">
        <f t="shared" ref="K465:L465" si="455">J465+J465*10/100</f>
        <v>0</v>
      </c>
      <c r="L465" s="17">
        <f t="shared" si="455"/>
        <v>0</v>
      </c>
    </row>
    <row r="466" spans="1:12" ht="17.100000000000001" customHeight="1">
      <c r="A466" s="14"/>
      <c r="B466" s="14"/>
      <c r="C466" s="14"/>
      <c r="D466" s="14"/>
      <c r="E466" s="22">
        <v>6</v>
      </c>
      <c r="F466" s="10">
        <v>4</v>
      </c>
      <c r="G466" s="10">
        <v>2</v>
      </c>
      <c r="H466" s="10">
        <v>3</v>
      </c>
      <c r="I466" s="36" t="s">
        <v>371</v>
      </c>
      <c r="J466" s="17">
        <f>'Gider 1 Yıllık'!J466</f>
        <v>0</v>
      </c>
      <c r="K466" s="17">
        <f t="shared" ref="K466:L466" si="456">J466+J466*10/100</f>
        <v>0</v>
      </c>
      <c r="L466" s="17">
        <f t="shared" si="456"/>
        <v>0</v>
      </c>
    </row>
    <row r="467" spans="1:12" ht="17.100000000000001" customHeight="1">
      <c r="A467" s="14"/>
      <c r="B467" s="14"/>
      <c r="C467" s="14"/>
      <c r="D467" s="14"/>
      <c r="E467" s="22">
        <v>6</v>
      </c>
      <c r="F467" s="10">
        <v>4</v>
      </c>
      <c r="G467" s="10">
        <v>2</v>
      </c>
      <c r="H467" s="10">
        <v>90</v>
      </c>
      <c r="I467" s="36" t="s">
        <v>372</v>
      </c>
      <c r="J467" s="17">
        <f>'Gider 1 Yıllık'!J467</f>
        <v>0</v>
      </c>
      <c r="K467" s="17">
        <f t="shared" ref="K467:L467" si="457">J467+J467*10/100</f>
        <v>0</v>
      </c>
      <c r="L467" s="17">
        <f t="shared" si="457"/>
        <v>0</v>
      </c>
    </row>
    <row r="468" spans="1:12" ht="17.100000000000001" customHeight="1">
      <c r="A468" s="14"/>
      <c r="B468" s="14"/>
      <c r="C468" s="14"/>
      <c r="D468" s="14"/>
      <c r="E468" s="22">
        <v>6</v>
      </c>
      <c r="F468" s="10">
        <v>4</v>
      </c>
      <c r="G468" s="10">
        <v>3</v>
      </c>
      <c r="H468" s="10"/>
      <c r="I468" s="24" t="s">
        <v>373</v>
      </c>
      <c r="J468" s="17">
        <f>'Gider 1 Yıllık'!J468</f>
        <v>0</v>
      </c>
      <c r="K468" s="17">
        <f t="shared" ref="K468:L468" si="458">J468+J468*10/100</f>
        <v>0</v>
      </c>
      <c r="L468" s="17">
        <f t="shared" si="458"/>
        <v>0</v>
      </c>
    </row>
    <row r="469" spans="1:12" ht="17.100000000000001" customHeight="1">
      <c r="A469" s="14"/>
      <c r="B469" s="14"/>
      <c r="C469" s="14"/>
      <c r="D469" s="14"/>
      <c r="E469" s="22">
        <v>6</v>
      </c>
      <c r="F469" s="10">
        <v>4</v>
      </c>
      <c r="G469" s="10">
        <v>3</v>
      </c>
      <c r="H469" s="10">
        <v>1</v>
      </c>
      <c r="I469" s="36" t="s">
        <v>374</v>
      </c>
      <c r="J469" s="17">
        <f>'Gider 1 Yıllık'!J469</f>
        <v>0</v>
      </c>
      <c r="K469" s="17">
        <f t="shared" ref="K469:L469" si="459">J469+J469*10/100</f>
        <v>0</v>
      </c>
      <c r="L469" s="17">
        <f t="shared" si="459"/>
        <v>0</v>
      </c>
    </row>
    <row r="470" spans="1:12" ht="17.100000000000001" customHeight="1">
      <c r="A470" s="14"/>
      <c r="B470" s="14"/>
      <c r="C470" s="14"/>
      <c r="D470" s="14"/>
      <c r="E470" s="22">
        <v>6</v>
      </c>
      <c r="F470" s="10">
        <v>4</v>
      </c>
      <c r="G470" s="10">
        <v>3</v>
      </c>
      <c r="H470" s="10">
        <v>2</v>
      </c>
      <c r="I470" s="36" t="s">
        <v>375</v>
      </c>
      <c r="J470" s="17">
        <f>'Gider 1 Yıllık'!J470</f>
        <v>0</v>
      </c>
      <c r="K470" s="17">
        <f t="shared" ref="K470:L470" si="460">J470+J470*10/100</f>
        <v>0</v>
      </c>
      <c r="L470" s="17">
        <f t="shared" si="460"/>
        <v>0</v>
      </c>
    </row>
    <row r="471" spans="1:12" ht="17.100000000000001" customHeight="1">
      <c r="A471" s="14"/>
      <c r="B471" s="14"/>
      <c r="C471" s="14"/>
      <c r="D471" s="14"/>
      <c r="E471" s="22">
        <v>6</v>
      </c>
      <c r="F471" s="10">
        <v>4</v>
      </c>
      <c r="G471" s="10">
        <v>3</v>
      </c>
      <c r="H471" s="10">
        <v>3</v>
      </c>
      <c r="I471" s="36" t="s">
        <v>376</v>
      </c>
      <c r="J471" s="17">
        <f>'Gider 1 Yıllık'!J471</f>
        <v>0</v>
      </c>
      <c r="K471" s="17">
        <f t="shared" ref="K471:L471" si="461">J471+J471*10/100</f>
        <v>0</v>
      </c>
      <c r="L471" s="17">
        <f t="shared" si="461"/>
        <v>0</v>
      </c>
    </row>
    <row r="472" spans="1:12" ht="17.100000000000001" customHeight="1">
      <c r="A472" s="14"/>
      <c r="B472" s="14"/>
      <c r="C472" s="14"/>
      <c r="D472" s="14"/>
      <c r="E472" s="22">
        <v>6</v>
      </c>
      <c r="F472" s="10">
        <v>4</v>
      </c>
      <c r="G472" s="10">
        <v>3</v>
      </c>
      <c r="H472" s="10">
        <v>90</v>
      </c>
      <c r="I472" s="36" t="s">
        <v>377</v>
      </c>
      <c r="J472" s="17">
        <f>'Gider 1 Yıllık'!J472</f>
        <v>0</v>
      </c>
      <c r="K472" s="17">
        <f t="shared" ref="K472:L472" si="462">J472+J472*10/100</f>
        <v>0</v>
      </c>
      <c r="L472" s="17">
        <f t="shared" si="462"/>
        <v>0</v>
      </c>
    </row>
    <row r="473" spans="1:12" ht="17.100000000000001" customHeight="1">
      <c r="A473" s="14"/>
      <c r="B473" s="14"/>
      <c r="C473" s="14"/>
      <c r="D473" s="14"/>
      <c r="E473" s="22">
        <v>6</v>
      </c>
      <c r="F473" s="10">
        <v>4</v>
      </c>
      <c r="G473" s="10">
        <v>4</v>
      </c>
      <c r="H473" s="10"/>
      <c r="I473" s="24" t="s">
        <v>378</v>
      </c>
      <c r="J473" s="17">
        <f>'Gider 1 Yıllık'!J473</f>
        <v>0</v>
      </c>
      <c r="K473" s="17">
        <f t="shared" ref="K473:L473" si="463">J473+J473*10/100</f>
        <v>0</v>
      </c>
      <c r="L473" s="17">
        <f t="shared" si="463"/>
        <v>0</v>
      </c>
    </row>
    <row r="474" spans="1:12" ht="17.100000000000001" customHeight="1">
      <c r="A474" s="14"/>
      <c r="B474" s="14"/>
      <c r="C474" s="14"/>
      <c r="D474" s="14"/>
      <c r="E474" s="22">
        <v>6</v>
      </c>
      <c r="F474" s="10">
        <v>4</v>
      </c>
      <c r="G474" s="10">
        <v>4</v>
      </c>
      <c r="H474" s="10">
        <v>1</v>
      </c>
      <c r="I474" s="24" t="s">
        <v>379</v>
      </c>
      <c r="J474" s="17">
        <f>'Gider 1 Yıllık'!J474</f>
        <v>0</v>
      </c>
      <c r="K474" s="17">
        <f t="shared" ref="K474:L474" si="464">J474+J474*10/100</f>
        <v>0</v>
      </c>
      <c r="L474" s="17">
        <f t="shared" si="464"/>
        <v>0</v>
      </c>
    </row>
    <row r="475" spans="1:12" ht="17.100000000000001" customHeight="1">
      <c r="A475" s="14"/>
      <c r="B475" s="14"/>
      <c r="C475" s="14"/>
      <c r="D475" s="14"/>
      <c r="E475" s="22">
        <v>6</v>
      </c>
      <c r="F475" s="10">
        <v>4</v>
      </c>
      <c r="G475" s="10">
        <v>4</v>
      </c>
      <c r="H475" s="10">
        <v>2</v>
      </c>
      <c r="I475" s="24" t="s">
        <v>380</v>
      </c>
      <c r="J475" s="17">
        <f>'Gider 1 Yıllık'!J475</f>
        <v>0</v>
      </c>
      <c r="K475" s="17">
        <f t="shared" ref="K475:L475" si="465">J475+J475*10/100</f>
        <v>0</v>
      </c>
      <c r="L475" s="17">
        <f t="shared" si="465"/>
        <v>0</v>
      </c>
    </row>
    <row r="476" spans="1:12" ht="17.100000000000001" customHeight="1">
      <c r="A476" s="14"/>
      <c r="B476" s="14"/>
      <c r="C476" s="14"/>
      <c r="D476" s="14"/>
      <c r="E476" s="22">
        <v>6</v>
      </c>
      <c r="F476" s="10">
        <v>4</v>
      </c>
      <c r="G476" s="10">
        <v>4</v>
      </c>
      <c r="H476" s="10">
        <v>3</v>
      </c>
      <c r="I476" s="24" t="s">
        <v>381</v>
      </c>
      <c r="J476" s="17">
        <f>'Gider 1 Yıllık'!J476</f>
        <v>0</v>
      </c>
      <c r="K476" s="17">
        <f t="shared" ref="K476:L476" si="466">J476+J476*10/100</f>
        <v>0</v>
      </c>
      <c r="L476" s="17">
        <f t="shared" si="466"/>
        <v>0</v>
      </c>
    </row>
    <row r="477" spans="1:12" ht="17.100000000000001" customHeight="1">
      <c r="A477" s="14"/>
      <c r="B477" s="14"/>
      <c r="C477" s="14"/>
      <c r="D477" s="14"/>
      <c r="E477" s="22">
        <v>6</v>
      </c>
      <c r="F477" s="10">
        <v>4</v>
      </c>
      <c r="G477" s="10">
        <v>5</v>
      </c>
      <c r="H477" s="10"/>
      <c r="I477" s="24" t="s">
        <v>382</v>
      </c>
      <c r="J477" s="17">
        <f>'Gider 1 Yıllık'!J477</f>
        <v>0</v>
      </c>
      <c r="K477" s="17">
        <f t="shared" ref="K477:L477" si="467">J477+J477*10/100</f>
        <v>0</v>
      </c>
      <c r="L477" s="17">
        <f t="shared" si="467"/>
        <v>0</v>
      </c>
    </row>
    <row r="478" spans="1:12" ht="17.100000000000001" customHeight="1">
      <c r="A478" s="14"/>
      <c r="B478" s="14"/>
      <c r="C478" s="14"/>
      <c r="D478" s="14"/>
      <c r="E478" s="22">
        <v>6</v>
      </c>
      <c r="F478" s="10">
        <v>4</v>
      </c>
      <c r="G478" s="10">
        <v>5</v>
      </c>
      <c r="H478" s="10">
        <v>1</v>
      </c>
      <c r="I478" s="24" t="s">
        <v>382</v>
      </c>
      <c r="J478" s="17">
        <f>'Gider 1 Yıllık'!J478</f>
        <v>0</v>
      </c>
      <c r="K478" s="17">
        <f t="shared" ref="K478:L478" si="468">J478+J478*10/100</f>
        <v>0</v>
      </c>
      <c r="L478" s="17">
        <f t="shared" si="468"/>
        <v>0</v>
      </c>
    </row>
    <row r="479" spans="1:12" ht="17.100000000000001" customHeight="1">
      <c r="A479" s="14"/>
      <c r="B479" s="14"/>
      <c r="C479" s="14"/>
      <c r="D479" s="14"/>
      <c r="E479" s="22">
        <v>6</v>
      </c>
      <c r="F479" s="10">
        <v>4</v>
      </c>
      <c r="G479" s="10">
        <v>5</v>
      </c>
      <c r="H479" s="10">
        <v>2</v>
      </c>
      <c r="I479" s="24" t="s">
        <v>383</v>
      </c>
      <c r="J479" s="17">
        <f>'Gider 1 Yıllık'!J479</f>
        <v>0</v>
      </c>
      <c r="K479" s="17">
        <f t="shared" ref="K479:L479" si="469">J479+J479*10/100</f>
        <v>0</v>
      </c>
      <c r="L479" s="17">
        <f t="shared" si="469"/>
        <v>0</v>
      </c>
    </row>
    <row r="480" spans="1:12" ht="17.100000000000001" customHeight="1">
      <c r="A480" s="14"/>
      <c r="B480" s="14"/>
      <c r="C480" s="14"/>
      <c r="D480" s="14"/>
      <c r="E480" s="22">
        <v>6</v>
      </c>
      <c r="F480" s="10">
        <v>5</v>
      </c>
      <c r="G480" s="10"/>
      <c r="H480" s="10"/>
      <c r="I480" s="24" t="s">
        <v>384</v>
      </c>
      <c r="J480" s="17">
        <f>'Gider 1 Yıllık'!J480</f>
        <v>0</v>
      </c>
      <c r="K480" s="17">
        <f t="shared" ref="K480:L480" si="470">J480+J480*10/100</f>
        <v>0</v>
      </c>
      <c r="L480" s="17">
        <f t="shared" si="470"/>
        <v>0</v>
      </c>
    </row>
    <row r="481" spans="1:12" ht="17.100000000000001" customHeight="1">
      <c r="A481" s="14"/>
      <c r="B481" s="14"/>
      <c r="C481" s="14"/>
      <c r="D481" s="14"/>
      <c r="E481" s="22">
        <v>6</v>
      </c>
      <c r="F481" s="10">
        <v>5</v>
      </c>
      <c r="G481" s="10">
        <v>1</v>
      </c>
      <c r="H481" s="10"/>
      <c r="I481" s="24" t="s">
        <v>162</v>
      </c>
      <c r="J481" s="17">
        <f>'Gider 1 Yıllık'!J481</f>
        <v>0</v>
      </c>
      <c r="K481" s="17">
        <f t="shared" ref="K481:L481" si="471">J481+J481*10/100</f>
        <v>0</v>
      </c>
      <c r="L481" s="17">
        <f t="shared" si="471"/>
        <v>0</v>
      </c>
    </row>
    <row r="482" spans="1:12" ht="17.100000000000001" customHeight="1">
      <c r="A482" s="14"/>
      <c r="B482" s="14"/>
      <c r="C482" s="14"/>
      <c r="D482" s="14"/>
      <c r="E482" s="22">
        <v>6</v>
      </c>
      <c r="F482" s="10">
        <v>5</v>
      </c>
      <c r="G482" s="10">
        <v>1</v>
      </c>
      <c r="H482" s="10">
        <v>1</v>
      </c>
      <c r="I482" s="24" t="s">
        <v>343</v>
      </c>
      <c r="J482" s="17">
        <f>'Gider 1 Yıllık'!J482</f>
        <v>0</v>
      </c>
      <c r="K482" s="17">
        <f t="shared" ref="K482:L482" si="472">J482+J482*10/100</f>
        <v>0</v>
      </c>
      <c r="L482" s="17">
        <f t="shared" si="472"/>
        <v>0</v>
      </c>
    </row>
    <row r="483" spans="1:12" ht="17.100000000000001" customHeight="1">
      <c r="A483" s="14"/>
      <c r="B483" s="14"/>
      <c r="C483" s="14"/>
      <c r="D483" s="14"/>
      <c r="E483" s="22">
        <v>6</v>
      </c>
      <c r="F483" s="10">
        <v>5</v>
      </c>
      <c r="G483" s="10">
        <v>1</v>
      </c>
      <c r="H483" s="10">
        <v>2</v>
      </c>
      <c r="I483" s="24" t="s">
        <v>344</v>
      </c>
      <c r="J483" s="17">
        <f>'Gider 1 Yıllık'!J483</f>
        <v>0</v>
      </c>
      <c r="K483" s="17">
        <f t="shared" ref="K483:L483" si="473">J483+J483*10/100</f>
        <v>0</v>
      </c>
      <c r="L483" s="17">
        <f t="shared" si="473"/>
        <v>0</v>
      </c>
    </row>
    <row r="484" spans="1:12" ht="17.100000000000001" customHeight="1">
      <c r="A484" s="14"/>
      <c r="B484" s="14"/>
      <c r="C484" s="14"/>
      <c r="D484" s="14"/>
      <c r="E484" s="22">
        <v>6</v>
      </c>
      <c r="F484" s="10">
        <v>5</v>
      </c>
      <c r="G484" s="10">
        <v>1</v>
      </c>
      <c r="H484" s="10">
        <v>3</v>
      </c>
      <c r="I484" s="24" t="s">
        <v>345</v>
      </c>
      <c r="J484" s="17">
        <f>'Gider 1 Yıllık'!J484</f>
        <v>0</v>
      </c>
      <c r="K484" s="17">
        <f t="shared" ref="K484:L484" si="474">J484+J484*10/100</f>
        <v>0</v>
      </c>
      <c r="L484" s="17">
        <f t="shared" si="474"/>
        <v>0</v>
      </c>
    </row>
    <row r="485" spans="1:12" ht="17.100000000000001" customHeight="1">
      <c r="A485" s="14"/>
      <c r="B485" s="14"/>
      <c r="C485" s="14"/>
      <c r="D485" s="14"/>
      <c r="E485" s="22">
        <v>6</v>
      </c>
      <c r="F485" s="10">
        <v>5</v>
      </c>
      <c r="G485" s="10">
        <v>1</v>
      </c>
      <c r="H485" s="10">
        <v>90</v>
      </c>
      <c r="I485" s="24" t="s">
        <v>346</v>
      </c>
      <c r="J485" s="17">
        <f>'Gider 1 Yıllık'!J485</f>
        <v>0</v>
      </c>
      <c r="K485" s="17">
        <f t="shared" ref="K485:L485" si="475">J485+J485*10/100</f>
        <v>0</v>
      </c>
      <c r="L485" s="17">
        <f t="shared" si="475"/>
        <v>0</v>
      </c>
    </row>
    <row r="486" spans="1:12" ht="17.100000000000001" customHeight="1">
      <c r="A486" s="14"/>
      <c r="B486" s="14"/>
      <c r="C486" s="14"/>
      <c r="D486" s="14"/>
      <c r="E486" s="22">
        <v>6</v>
      </c>
      <c r="F486" s="10">
        <v>5</v>
      </c>
      <c r="G486" s="10">
        <v>2</v>
      </c>
      <c r="H486" s="10"/>
      <c r="I486" s="24" t="s">
        <v>385</v>
      </c>
      <c r="J486" s="17">
        <f>'Gider 1 Yıllık'!J486</f>
        <v>0</v>
      </c>
      <c r="K486" s="17">
        <f t="shared" ref="K486:L486" si="476">J486+J486*10/100</f>
        <v>0</v>
      </c>
      <c r="L486" s="17">
        <f t="shared" si="476"/>
        <v>0</v>
      </c>
    </row>
    <row r="487" spans="1:12" ht="17.100000000000001" customHeight="1">
      <c r="A487" s="14"/>
      <c r="B487" s="14"/>
      <c r="C487" s="14"/>
      <c r="D487" s="14"/>
      <c r="E487" s="22">
        <v>6</v>
      </c>
      <c r="F487" s="10">
        <v>5</v>
      </c>
      <c r="G487" s="10">
        <v>2</v>
      </c>
      <c r="H487" s="10">
        <v>1</v>
      </c>
      <c r="I487" s="24" t="s">
        <v>386</v>
      </c>
      <c r="J487" s="17">
        <f>'Gider 1 Yıllık'!J487</f>
        <v>0</v>
      </c>
      <c r="K487" s="17">
        <f t="shared" ref="K487:L487" si="477">J487+J487*10/100</f>
        <v>0</v>
      </c>
      <c r="L487" s="17">
        <f t="shared" si="477"/>
        <v>0</v>
      </c>
    </row>
    <row r="488" spans="1:12" ht="17.100000000000001" customHeight="1">
      <c r="A488" s="14"/>
      <c r="B488" s="14"/>
      <c r="C488" s="14"/>
      <c r="D488" s="14"/>
      <c r="E488" s="22">
        <v>6</v>
      </c>
      <c r="F488" s="10">
        <v>5</v>
      </c>
      <c r="G488" s="10">
        <v>2</v>
      </c>
      <c r="H488" s="10">
        <v>2</v>
      </c>
      <c r="I488" s="24" t="s">
        <v>387</v>
      </c>
      <c r="J488" s="17">
        <f>'Gider 1 Yıllık'!J488</f>
        <v>0</v>
      </c>
      <c r="K488" s="17">
        <f t="shared" ref="K488:L488" si="478">J488+J488*10/100</f>
        <v>0</v>
      </c>
      <c r="L488" s="17">
        <f t="shared" si="478"/>
        <v>0</v>
      </c>
    </row>
    <row r="489" spans="1:12" ht="17.100000000000001" customHeight="1">
      <c r="A489" s="14"/>
      <c r="B489" s="14"/>
      <c r="C489" s="14"/>
      <c r="D489" s="14"/>
      <c r="E489" s="22">
        <v>6</v>
      </c>
      <c r="F489" s="10">
        <v>5</v>
      </c>
      <c r="G489" s="10">
        <v>2</v>
      </c>
      <c r="H489" s="10">
        <v>3</v>
      </c>
      <c r="I489" s="24" t="s">
        <v>388</v>
      </c>
      <c r="J489" s="17">
        <f>'Gider 1 Yıllık'!J489</f>
        <v>0</v>
      </c>
      <c r="K489" s="17">
        <f t="shared" ref="K489:L489" si="479">J489+J489*10/100</f>
        <v>0</v>
      </c>
      <c r="L489" s="17">
        <f t="shared" si="479"/>
        <v>0</v>
      </c>
    </row>
    <row r="490" spans="1:12" ht="17.100000000000001" customHeight="1">
      <c r="A490" s="14"/>
      <c r="B490" s="14"/>
      <c r="C490" s="14"/>
      <c r="D490" s="14"/>
      <c r="E490" s="22">
        <v>6</v>
      </c>
      <c r="F490" s="10">
        <v>5</v>
      </c>
      <c r="G490" s="10">
        <v>2</v>
      </c>
      <c r="H490" s="10">
        <v>4</v>
      </c>
      <c r="I490" s="24" t="s">
        <v>389</v>
      </c>
      <c r="J490" s="17">
        <f>'Gider 1 Yıllık'!J490</f>
        <v>0</v>
      </c>
      <c r="K490" s="17">
        <f t="shared" ref="K490:L490" si="480">J490+J490*10/100</f>
        <v>0</v>
      </c>
      <c r="L490" s="17">
        <f t="shared" si="480"/>
        <v>0</v>
      </c>
    </row>
    <row r="491" spans="1:12" ht="17.100000000000001" customHeight="1">
      <c r="A491" s="14"/>
      <c r="B491" s="14"/>
      <c r="C491" s="14"/>
      <c r="D491" s="14"/>
      <c r="E491" s="22">
        <v>6</v>
      </c>
      <c r="F491" s="10">
        <v>5</v>
      </c>
      <c r="G491" s="10">
        <v>2</v>
      </c>
      <c r="H491" s="10">
        <v>90</v>
      </c>
      <c r="I491" s="24" t="s">
        <v>346</v>
      </c>
      <c r="J491" s="17">
        <f>'Gider 1 Yıllık'!J491</f>
        <v>0</v>
      </c>
      <c r="K491" s="17">
        <f t="shared" ref="K491:L491" si="481">J491+J491*10/100</f>
        <v>0</v>
      </c>
      <c r="L491" s="17">
        <f t="shared" si="481"/>
        <v>0</v>
      </c>
    </row>
    <row r="492" spans="1:12" ht="17.100000000000001" customHeight="1">
      <c r="A492" s="14"/>
      <c r="B492" s="14"/>
      <c r="C492" s="14"/>
      <c r="D492" s="14"/>
      <c r="E492" s="22">
        <v>6</v>
      </c>
      <c r="F492" s="10">
        <v>5</v>
      </c>
      <c r="G492" s="10">
        <v>3</v>
      </c>
      <c r="H492" s="10"/>
      <c r="I492" s="24" t="s">
        <v>212</v>
      </c>
      <c r="J492" s="17">
        <f>'Gider 1 Yıllık'!J492</f>
        <v>0</v>
      </c>
      <c r="K492" s="17">
        <f t="shared" ref="K492:L492" si="482">J492+J492*10/100</f>
        <v>0</v>
      </c>
      <c r="L492" s="17">
        <f t="shared" si="482"/>
        <v>0</v>
      </c>
    </row>
    <row r="493" spans="1:12" ht="17.100000000000001" customHeight="1">
      <c r="A493" s="14"/>
      <c r="B493" s="14"/>
      <c r="C493" s="14"/>
      <c r="D493" s="14"/>
      <c r="E493" s="22">
        <v>6</v>
      </c>
      <c r="F493" s="10">
        <v>5</v>
      </c>
      <c r="G493" s="10">
        <v>3</v>
      </c>
      <c r="H493" s="10">
        <v>1</v>
      </c>
      <c r="I493" s="24" t="s">
        <v>213</v>
      </c>
      <c r="J493" s="17">
        <f>'Gider 1 Yıllık'!J493</f>
        <v>0</v>
      </c>
      <c r="K493" s="17">
        <f t="shared" ref="K493:L493" si="483">J493+J493*10/100</f>
        <v>0</v>
      </c>
      <c r="L493" s="17">
        <f t="shared" si="483"/>
        <v>0</v>
      </c>
    </row>
    <row r="494" spans="1:12" ht="17.100000000000001" customHeight="1">
      <c r="A494" s="14"/>
      <c r="B494" s="14"/>
      <c r="C494" s="14"/>
      <c r="D494" s="14"/>
      <c r="E494" s="22">
        <v>6</v>
      </c>
      <c r="F494" s="10">
        <v>5</v>
      </c>
      <c r="G494" s="10">
        <v>3</v>
      </c>
      <c r="H494" s="10">
        <v>2</v>
      </c>
      <c r="I494" s="24" t="s">
        <v>214</v>
      </c>
      <c r="J494" s="17">
        <f>'Gider 1 Yıllık'!J494</f>
        <v>0</v>
      </c>
      <c r="K494" s="17">
        <f t="shared" ref="K494:L494" si="484">J494+J494*10/100</f>
        <v>0</v>
      </c>
      <c r="L494" s="17">
        <f t="shared" si="484"/>
        <v>0</v>
      </c>
    </row>
    <row r="495" spans="1:12" ht="17.100000000000001" customHeight="1">
      <c r="A495" s="14"/>
      <c r="B495" s="14"/>
      <c r="C495" s="14"/>
      <c r="D495" s="14"/>
      <c r="E495" s="22">
        <v>6</v>
      </c>
      <c r="F495" s="10">
        <v>5</v>
      </c>
      <c r="G495" s="10">
        <v>3</v>
      </c>
      <c r="H495" s="10">
        <v>3</v>
      </c>
      <c r="I495" s="24" t="s">
        <v>215</v>
      </c>
      <c r="J495" s="17">
        <f>'Gider 1 Yıllık'!J495</f>
        <v>0</v>
      </c>
      <c r="K495" s="17">
        <f t="shared" ref="K495:L495" si="485">J495+J495*10/100</f>
        <v>0</v>
      </c>
      <c r="L495" s="17">
        <f t="shared" si="485"/>
        <v>0</v>
      </c>
    </row>
    <row r="496" spans="1:12" ht="17.100000000000001" customHeight="1">
      <c r="A496" s="14"/>
      <c r="B496" s="14"/>
      <c r="C496" s="14"/>
      <c r="D496" s="14"/>
      <c r="E496" s="22">
        <v>6</v>
      </c>
      <c r="F496" s="10">
        <v>5</v>
      </c>
      <c r="G496" s="10">
        <v>3</v>
      </c>
      <c r="H496" s="10">
        <v>90</v>
      </c>
      <c r="I496" s="24" t="s">
        <v>217</v>
      </c>
      <c r="J496" s="17">
        <f>'Gider 1 Yıllık'!J496</f>
        <v>0</v>
      </c>
      <c r="K496" s="17">
        <f t="shared" ref="K496:L496" si="486">J496+J496*10/100</f>
        <v>0</v>
      </c>
      <c r="L496" s="17">
        <f t="shared" si="486"/>
        <v>0</v>
      </c>
    </row>
    <row r="497" spans="1:12" ht="17.100000000000001" customHeight="1">
      <c r="A497" s="14"/>
      <c r="B497" s="14"/>
      <c r="C497" s="14"/>
      <c r="D497" s="14"/>
      <c r="E497" s="22">
        <v>6</v>
      </c>
      <c r="F497" s="10">
        <v>5</v>
      </c>
      <c r="G497" s="10">
        <v>4</v>
      </c>
      <c r="H497" s="10"/>
      <c r="I497" s="24" t="s">
        <v>390</v>
      </c>
      <c r="J497" s="17">
        <f>'Gider 1 Yıllık'!J497</f>
        <v>0</v>
      </c>
      <c r="K497" s="17">
        <f t="shared" ref="K497:L497" si="487">J497+J497*10/100</f>
        <v>0</v>
      </c>
      <c r="L497" s="17">
        <f t="shared" si="487"/>
        <v>0</v>
      </c>
    </row>
    <row r="498" spans="1:12" ht="17.100000000000001" customHeight="1">
      <c r="A498" s="14"/>
      <c r="B498" s="14"/>
      <c r="C498" s="14"/>
      <c r="D498" s="14"/>
      <c r="E498" s="22">
        <v>6</v>
      </c>
      <c r="F498" s="10">
        <v>5</v>
      </c>
      <c r="G498" s="10">
        <v>4</v>
      </c>
      <c r="H498" s="10">
        <v>1</v>
      </c>
      <c r="I498" s="24" t="s">
        <v>114</v>
      </c>
      <c r="J498" s="17">
        <f>'Gider 1 Yıllık'!J498</f>
        <v>0</v>
      </c>
      <c r="K498" s="17">
        <f t="shared" ref="K498:L498" si="488">J498+J498*10/100</f>
        <v>0</v>
      </c>
      <c r="L498" s="17">
        <f t="shared" si="488"/>
        <v>0</v>
      </c>
    </row>
    <row r="499" spans="1:12" ht="17.100000000000001" customHeight="1">
      <c r="A499" s="14"/>
      <c r="B499" s="14"/>
      <c r="C499" s="14"/>
      <c r="D499" s="14"/>
      <c r="E499" s="22">
        <v>6</v>
      </c>
      <c r="F499" s="10">
        <v>5</v>
      </c>
      <c r="G499" s="10">
        <v>4</v>
      </c>
      <c r="H499" s="10">
        <v>2</v>
      </c>
      <c r="I499" s="24" t="s">
        <v>115</v>
      </c>
      <c r="J499" s="17">
        <f>'Gider 1 Yıllık'!J499</f>
        <v>0</v>
      </c>
      <c r="K499" s="17">
        <f t="shared" ref="K499:L499" si="489">J499+J499*10/100</f>
        <v>0</v>
      </c>
      <c r="L499" s="17">
        <f t="shared" si="489"/>
        <v>0</v>
      </c>
    </row>
    <row r="500" spans="1:12" ht="17.100000000000001" customHeight="1">
      <c r="A500" s="14"/>
      <c r="B500" s="14"/>
      <c r="C500" s="14"/>
      <c r="D500" s="14"/>
      <c r="E500" s="22">
        <v>6</v>
      </c>
      <c r="F500" s="10">
        <v>5</v>
      </c>
      <c r="G500" s="10">
        <v>4</v>
      </c>
      <c r="H500" s="10">
        <v>3</v>
      </c>
      <c r="I500" s="24" t="s">
        <v>116</v>
      </c>
      <c r="J500" s="17">
        <f>'Gider 1 Yıllık'!J500</f>
        <v>0</v>
      </c>
      <c r="K500" s="17">
        <f t="shared" ref="K500:L500" si="490">J500+J500*10/100</f>
        <v>0</v>
      </c>
      <c r="L500" s="17">
        <f t="shared" si="490"/>
        <v>0</v>
      </c>
    </row>
    <row r="501" spans="1:12" ht="17.100000000000001" customHeight="1">
      <c r="A501" s="14"/>
      <c r="B501" s="14"/>
      <c r="C501" s="14"/>
      <c r="D501" s="14"/>
      <c r="E501" s="22">
        <v>6</v>
      </c>
      <c r="F501" s="10">
        <v>5</v>
      </c>
      <c r="G501" s="10">
        <v>4</v>
      </c>
      <c r="H501" s="10">
        <v>90</v>
      </c>
      <c r="I501" s="24" t="s">
        <v>117</v>
      </c>
      <c r="J501" s="17">
        <f>'Gider 1 Yıllık'!J501</f>
        <v>0</v>
      </c>
      <c r="K501" s="17">
        <f t="shared" ref="K501:L501" si="491">J501+J501*10/100</f>
        <v>0</v>
      </c>
      <c r="L501" s="17">
        <f t="shared" si="491"/>
        <v>0</v>
      </c>
    </row>
    <row r="502" spans="1:12" ht="17.100000000000001" customHeight="1">
      <c r="A502" s="14"/>
      <c r="B502" s="14"/>
      <c r="C502" s="14"/>
      <c r="D502" s="14"/>
      <c r="E502" s="22">
        <v>6</v>
      </c>
      <c r="F502" s="10">
        <v>5</v>
      </c>
      <c r="G502" s="10">
        <v>5</v>
      </c>
      <c r="H502" s="10"/>
      <c r="I502" s="24" t="s">
        <v>204</v>
      </c>
      <c r="J502" s="17">
        <f>'Gider 1 Yıllık'!J502</f>
        <v>0</v>
      </c>
      <c r="K502" s="17">
        <f t="shared" ref="K502:L502" si="492">J502+J502*10/100</f>
        <v>0</v>
      </c>
      <c r="L502" s="17">
        <f t="shared" si="492"/>
        <v>0</v>
      </c>
    </row>
    <row r="503" spans="1:12" ht="17.100000000000001" customHeight="1">
      <c r="A503" s="14"/>
      <c r="B503" s="14"/>
      <c r="C503" s="14"/>
      <c r="D503" s="14"/>
      <c r="E503" s="22">
        <v>6</v>
      </c>
      <c r="F503" s="10">
        <v>5</v>
      </c>
      <c r="G503" s="10">
        <v>5</v>
      </c>
      <c r="H503" s="10">
        <v>1</v>
      </c>
      <c r="I503" s="24" t="s">
        <v>205</v>
      </c>
      <c r="J503" s="17">
        <f>'Gider 1 Yıllık'!J503</f>
        <v>0</v>
      </c>
      <c r="K503" s="17">
        <f t="shared" ref="K503:L503" si="493">J503+J503*10/100</f>
        <v>0</v>
      </c>
      <c r="L503" s="17">
        <f t="shared" si="493"/>
        <v>0</v>
      </c>
    </row>
    <row r="504" spans="1:12" ht="17.100000000000001" customHeight="1">
      <c r="A504" s="14"/>
      <c r="B504" s="14"/>
      <c r="C504" s="14"/>
      <c r="D504" s="14"/>
      <c r="E504" s="22">
        <v>6</v>
      </c>
      <c r="F504" s="10">
        <v>5</v>
      </c>
      <c r="G504" s="10">
        <v>5</v>
      </c>
      <c r="H504" s="10">
        <v>2</v>
      </c>
      <c r="I504" s="24" t="s">
        <v>206</v>
      </c>
      <c r="J504" s="17">
        <f>'Gider 1 Yıllık'!J504</f>
        <v>0</v>
      </c>
      <c r="K504" s="17">
        <f t="shared" ref="K504:L504" si="494">J504+J504*10/100</f>
        <v>0</v>
      </c>
      <c r="L504" s="17">
        <f t="shared" si="494"/>
        <v>0</v>
      </c>
    </row>
    <row r="505" spans="1:12" ht="17.100000000000001" customHeight="1">
      <c r="A505" s="14"/>
      <c r="B505" s="14"/>
      <c r="C505" s="14"/>
      <c r="D505" s="14"/>
      <c r="E505" s="22">
        <v>6</v>
      </c>
      <c r="F505" s="10">
        <v>5</v>
      </c>
      <c r="G505" s="10">
        <v>5</v>
      </c>
      <c r="H505" s="10">
        <v>3</v>
      </c>
      <c r="I505" s="24" t="s">
        <v>391</v>
      </c>
      <c r="J505" s="17">
        <f>'Gider 1 Yıllık'!J505</f>
        <v>0</v>
      </c>
      <c r="K505" s="17">
        <f t="shared" ref="K505:L505" si="495">J505+J505*10/100</f>
        <v>0</v>
      </c>
      <c r="L505" s="17">
        <f t="shared" si="495"/>
        <v>0</v>
      </c>
    </row>
    <row r="506" spans="1:12" ht="17.100000000000001" customHeight="1">
      <c r="A506" s="14"/>
      <c r="B506" s="14"/>
      <c r="C506" s="14"/>
      <c r="D506" s="14"/>
      <c r="E506" s="22">
        <v>6</v>
      </c>
      <c r="F506" s="10">
        <v>5</v>
      </c>
      <c r="G506" s="10">
        <v>5</v>
      </c>
      <c r="H506" s="10">
        <v>4</v>
      </c>
      <c r="I506" s="24" t="s">
        <v>208</v>
      </c>
      <c r="J506" s="17">
        <f>'Gider 1 Yıllık'!J506</f>
        <v>0</v>
      </c>
      <c r="K506" s="17">
        <f t="shared" ref="K506:L506" si="496">J506+J506*10/100</f>
        <v>0</v>
      </c>
      <c r="L506" s="17">
        <f t="shared" si="496"/>
        <v>0</v>
      </c>
    </row>
    <row r="507" spans="1:12" ht="17.100000000000001" customHeight="1">
      <c r="A507" s="14"/>
      <c r="B507" s="14"/>
      <c r="C507" s="14"/>
      <c r="D507" s="14"/>
      <c r="E507" s="22">
        <v>6</v>
      </c>
      <c r="F507" s="10">
        <v>5</v>
      </c>
      <c r="G507" s="10">
        <v>5</v>
      </c>
      <c r="H507" s="10">
        <v>5</v>
      </c>
      <c r="I507" s="24" t="s">
        <v>209</v>
      </c>
      <c r="J507" s="17">
        <f>'Gider 1 Yıllık'!J507</f>
        <v>0</v>
      </c>
      <c r="K507" s="17">
        <f t="shared" ref="K507:L507" si="497">J507+J507*10/100</f>
        <v>0</v>
      </c>
      <c r="L507" s="17">
        <f t="shared" si="497"/>
        <v>0</v>
      </c>
    </row>
    <row r="508" spans="1:12" ht="17.100000000000001" customHeight="1">
      <c r="A508" s="14"/>
      <c r="B508" s="14"/>
      <c r="C508" s="14"/>
      <c r="D508" s="14"/>
      <c r="E508" s="22">
        <v>6</v>
      </c>
      <c r="F508" s="10">
        <v>5</v>
      </c>
      <c r="G508" s="10">
        <v>5</v>
      </c>
      <c r="H508" s="10">
        <v>6</v>
      </c>
      <c r="I508" s="24" t="s">
        <v>210</v>
      </c>
      <c r="J508" s="17">
        <f>'Gider 1 Yıllık'!J508</f>
        <v>0</v>
      </c>
      <c r="K508" s="17">
        <f t="shared" ref="K508:L508" si="498">J508+J508*10/100</f>
        <v>0</v>
      </c>
      <c r="L508" s="17">
        <f t="shared" si="498"/>
        <v>0</v>
      </c>
    </row>
    <row r="509" spans="1:12" ht="17.100000000000001" customHeight="1">
      <c r="A509" s="14"/>
      <c r="B509" s="14"/>
      <c r="C509" s="14"/>
      <c r="D509" s="14"/>
      <c r="E509" s="22">
        <v>6</v>
      </c>
      <c r="F509" s="10">
        <v>5</v>
      </c>
      <c r="G509" s="10">
        <v>5</v>
      </c>
      <c r="H509" s="10">
        <v>90</v>
      </c>
      <c r="I509" s="24" t="s">
        <v>211</v>
      </c>
      <c r="J509" s="17">
        <f>'Gider 1 Yıllık'!J509</f>
        <v>0</v>
      </c>
      <c r="K509" s="17">
        <f t="shared" ref="K509:L509" si="499">J509+J509*10/100</f>
        <v>0</v>
      </c>
      <c r="L509" s="17">
        <f t="shared" si="499"/>
        <v>0</v>
      </c>
    </row>
    <row r="510" spans="1:12" ht="17.100000000000001" customHeight="1">
      <c r="A510" s="14"/>
      <c r="B510" s="14"/>
      <c r="C510" s="14"/>
      <c r="D510" s="14"/>
      <c r="E510" s="22">
        <v>6</v>
      </c>
      <c r="F510" s="10">
        <v>5</v>
      </c>
      <c r="G510" s="10">
        <v>6</v>
      </c>
      <c r="H510" s="10"/>
      <c r="I510" s="24" t="s">
        <v>392</v>
      </c>
      <c r="J510" s="17">
        <f>'Gider 1 Yıllık'!J510</f>
        <v>0</v>
      </c>
      <c r="K510" s="17">
        <f t="shared" ref="K510:L510" si="500">J510+J510*10/100</f>
        <v>0</v>
      </c>
      <c r="L510" s="17">
        <f t="shared" si="500"/>
        <v>0</v>
      </c>
    </row>
    <row r="511" spans="1:12" ht="17.100000000000001" customHeight="1">
      <c r="A511" s="14"/>
      <c r="B511" s="14"/>
      <c r="C511" s="14"/>
      <c r="D511" s="14"/>
      <c r="E511" s="22">
        <v>6</v>
      </c>
      <c r="F511" s="10">
        <v>5</v>
      </c>
      <c r="G511" s="10">
        <v>6</v>
      </c>
      <c r="H511" s="10">
        <v>1</v>
      </c>
      <c r="I511" s="24" t="s">
        <v>225</v>
      </c>
      <c r="J511" s="17">
        <f>'Gider 1 Yıllık'!J511</f>
        <v>0</v>
      </c>
      <c r="K511" s="17">
        <f t="shared" ref="K511:L511" si="501">J511+J511*10/100</f>
        <v>0</v>
      </c>
      <c r="L511" s="17">
        <f t="shared" si="501"/>
        <v>0</v>
      </c>
    </row>
    <row r="512" spans="1:12" ht="17.100000000000001" customHeight="1">
      <c r="A512" s="14"/>
      <c r="B512" s="14"/>
      <c r="C512" s="14"/>
      <c r="D512" s="14"/>
      <c r="E512" s="22">
        <v>6</v>
      </c>
      <c r="F512" s="10">
        <v>5</v>
      </c>
      <c r="G512" s="10">
        <v>6</v>
      </c>
      <c r="H512" s="10">
        <v>2</v>
      </c>
      <c r="I512" s="24" t="s">
        <v>226</v>
      </c>
      <c r="J512" s="17">
        <f>'Gider 1 Yıllık'!J512</f>
        <v>0</v>
      </c>
      <c r="K512" s="17">
        <f t="shared" ref="K512:L512" si="502">J512+J512*10/100</f>
        <v>0</v>
      </c>
      <c r="L512" s="17">
        <f t="shared" si="502"/>
        <v>0</v>
      </c>
    </row>
    <row r="513" spans="1:12" ht="17.100000000000001" customHeight="1">
      <c r="A513" s="14"/>
      <c r="B513" s="14"/>
      <c r="C513" s="14"/>
      <c r="D513" s="14"/>
      <c r="E513" s="22">
        <v>6</v>
      </c>
      <c r="F513" s="10">
        <v>5</v>
      </c>
      <c r="G513" s="10">
        <v>6</v>
      </c>
      <c r="H513" s="10">
        <v>3</v>
      </c>
      <c r="I513" s="24" t="s">
        <v>227</v>
      </c>
      <c r="J513" s="17">
        <f>'Gider 1 Yıllık'!J513</f>
        <v>0</v>
      </c>
      <c r="K513" s="17">
        <f t="shared" ref="K513:L513" si="503">J513+J513*10/100</f>
        <v>0</v>
      </c>
      <c r="L513" s="17">
        <f t="shared" si="503"/>
        <v>0</v>
      </c>
    </row>
    <row r="514" spans="1:12" ht="17.100000000000001" customHeight="1">
      <c r="A514" s="14"/>
      <c r="B514" s="14"/>
      <c r="C514" s="14"/>
      <c r="D514" s="14"/>
      <c r="E514" s="22">
        <v>6</v>
      </c>
      <c r="F514" s="10">
        <v>5</v>
      </c>
      <c r="G514" s="10">
        <v>6</v>
      </c>
      <c r="H514" s="10">
        <v>4</v>
      </c>
      <c r="I514" s="24" t="s">
        <v>228</v>
      </c>
      <c r="J514" s="17">
        <f>'Gider 1 Yıllık'!J514</f>
        <v>0</v>
      </c>
      <c r="K514" s="17">
        <f t="shared" ref="K514:L514" si="504">J514+J514*10/100</f>
        <v>0</v>
      </c>
      <c r="L514" s="17">
        <f t="shared" si="504"/>
        <v>0</v>
      </c>
    </row>
    <row r="515" spans="1:12" ht="17.100000000000001" customHeight="1">
      <c r="A515" s="14"/>
      <c r="B515" s="14"/>
      <c r="C515" s="14"/>
      <c r="D515" s="14"/>
      <c r="E515" s="22">
        <v>6</v>
      </c>
      <c r="F515" s="10">
        <v>5</v>
      </c>
      <c r="G515" s="10">
        <v>6</v>
      </c>
      <c r="H515" s="10">
        <v>5</v>
      </c>
      <c r="I515" s="24" t="s">
        <v>393</v>
      </c>
      <c r="J515" s="17">
        <f>'Gider 1 Yıllık'!J515</f>
        <v>0</v>
      </c>
      <c r="K515" s="17">
        <f t="shared" ref="K515:L515" si="505">J515+J515*10/100</f>
        <v>0</v>
      </c>
      <c r="L515" s="17">
        <f t="shared" si="505"/>
        <v>0</v>
      </c>
    </row>
    <row r="516" spans="1:12" ht="17.100000000000001" customHeight="1">
      <c r="A516" s="14"/>
      <c r="B516" s="14"/>
      <c r="C516" s="14"/>
      <c r="D516" s="14"/>
      <c r="E516" s="22">
        <v>6</v>
      </c>
      <c r="F516" s="10">
        <v>5</v>
      </c>
      <c r="G516" s="10">
        <v>6</v>
      </c>
      <c r="H516" s="10">
        <v>6</v>
      </c>
      <c r="I516" s="24" t="s">
        <v>394</v>
      </c>
      <c r="J516" s="17">
        <f>'Gider 1 Yıllık'!J516</f>
        <v>0</v>
      </c>
      <c r="K516" s="17">
        <f t="shared" ref="K516:L516" si="506">J516+J516*10/100</f>
        <v>0</v>
      </c>
      <c r="L516" s="17">
        <f t="shared" si="506"/>
        <v>0</v>
      </c>
    </row>
    <row r="517" spans="1:12" ht="17.100000000000001" customHeight="1">
      <c r="A517" s="14"/>
      <c r="B517" s="14"/>
      <c r="C517" s="14"/>
      <c r="D517" s="14"/>
      <c r="E517" s="22">
        <v>6</v>
      </c>
      <c r="F517" s="10">
        <v>5</v>
      </c>
      <c r="G517" s="10">
        <v>6</v>
      </c>
      <c r="H517" s="10">
        <v>7</v>
      </c>
      <c r="I517" s="24" t="s">
        <v>232</v>
      </c>
      <c r="J517" s="17">
        <f>'Gider 1 Yıllık'!J517</f>
        <v>0</v>
      </c>
      <c r="K517" s="17">
        <f t="shared" ref="K517:L517" si="507">J517+J517*10/100</f>
        <v>0</v>
      </c>
      <c r="L517" s="17">
        <f t="shared" si="507"/>
        <v>0</v>
      </c>
    </row>
    <row r="518" spans="1:12" ht="17.100000000000001" customHeight="1">
      <c r="A518" s="14"/>
      <c r="B518" s="14"/>
      <c r="C518" s="14"/>
      <c r="D518" s="14"/>
      <c r="E518" s="22">
        <v>6</v>
      </c>
      <c r="F518" s="10">
        <v>5</v>
      </c>
      <c r="G518" s="10">
        <v>6</v>
      </c>
      <c r="H518" s="10">
        <v>8</v>
      </c>
      <c r="I518" s="24" t="s">
        <v>395</v>
      </c>
      <c r="J518" s="17">
        <f>'Gider 1 Yıllık'!J518</f>
        <v>0</v>
      </c>
      <c r="K518" s="17">
        <f t="shared" ref="K518:L518" si="508">J518+J518*10/100</f>
        <v>0</v>
      </c>
      <c r="L518" s="17">
        <f t="shared" si="508"/>
        <v>0</v>
      </c>
    </row>
    <row r="519" spans="1:12" ht="17.100000000000001" customHeight="1">
      <c r="A519" s="14"/>
      <c r="B519" s="14"/>
      <c r="C519" s="14"/>
      <c r="D519" s="14"/>
      <c r="E519" s="22">
        <v>6</v>
      </c>
      <c r="F519" s="10">
        <v>5</v>
      </c>
      <c r="G519" s="10">
        <v>6</v>
      </c>
      <c r="H519" s="10">
        <v>9</v>
      </c>
      <c r="I519" s="24" t="s">
        <v>396</v>
      </c>
      <c r="J519" s="17">
        <f>'Gider 1 Yıllık'!J519</f>
        <v>0</v>
      </c>
      <c r="K519" s="17">
        <f t="shared" ref="K519:L519" si="509">J519+J519*10/100</f>
        <v>0</v>
      </c>
      <c r="L519" s="17">
        <f t="shared" si="509"/>
        <v>0</v>
      </c>
    </row>
    <row r="520" spans="1:12" ht="17.100000000000001" customHeight="1">
      <c r="A520" s="14"/>
      <c r="B520" s="14"/>
      <c r="C520" s="14"/>
      <c r="D520" s="14"/>
      <c r="E520" s="22">
        <v>6</v>
      </c>
      <c r="F520" s="10">
        <v>5</v>
      </c>
      <c r="G520" s="10">
        <v>6</v>
      </c>
      <c r="H520" s="10">
        <v>10</v>
      </c>
      <c r="I520" s="24" t="s">
        <v>397</v>
      </c>
      <c r="J520" s="17">
        <f>'Gider 1 Yıllık'!J520</f>
        <v>0</v>
      </c>
      <c r="K520" s="17">
        <f t="shared" ref="K520:L520" si="510">J520+J520*10/100</f>
        <v>0</v>
      </c>
      <c r="L520" s="17">
        <f t="shared" si="510"/>
        <v>0</v>
      </c>
    </row>
    <row r="521" spans="1:12" ht="17.100000000000001" customHeight="1">
      <c r="A521" s="14"/>
      <c r="B521" s="14"/>
      <c r="C521" s="14"/>
      <c r="D521" s="14"/>
      <c r="E521" s="22">
        <v>6</v>
      </c>
      <c r="F521" s="10">
        <v>5</v>
      </c>
      <c r="G521" s="10">
        <v>6</v>
      </c>
      <c r="H521" s="10">
        <v>90</v>
      </c>
      <c r="I521" s="24" t="s">
        <v>398</v>
      </c>
      <c r="J521" s="17">
        <f>'Gider 1 Yıllık'!J521</f>
        <v>0</v>
      </c>
      <c r="K521" s="17">
        <f t="shared" ref="K521:L521" si="511">J521+J521*10/100</f>
        <v>0</v>
      </c>
      <c r="L521" s="17">
        <f t="shared" si="511"/>
        <v>0</v>
      </c>
    </row>
    <row r="522" spans="1:12" ht="17.100000000000001" customHeight="1">
      <c r="A522" s="14"/>
      <c r="B522" s="14"/>
      <c r="C522" s="14"/>
      <c r="D522" s="14"/>
      <c r="E522" s="22">
        <v>6</v>
      </c>
      <c r="F522" s="10">
        <v>5</v>
      </c>
      <c r="G522" s="10">
        <v>7</v>
      </c>
      <c r="H522" s="10"/>
      <c r="I522" s="24" t="s">
        <v>399</v>
      </c>
      <c r="J522" s="17">
        <f>'Gider 1 Yıllık'!J522</f>
        <v>0</v>
      </c>
      <c r="K522" s="17">
        <f t="shared" ref="K522:L522" si="512">J522+J522*10/100</f>
        <v>0</v>
      </c>
      <c r="L522" s="17">
        <f t="shared" si="512"/>
        <v>0</v>
      </c>
    </row>
    <row r="523" spans="1:12" ht="17.100000000000001" customHeight="1">
      <c r="A523" s="14"/>
      <c r="B523" s="14"/>
      <c r="C523" s="14"/>
      <c r="D523" s="14"/>
      <c r="E523" s="22">
        <v>6</v>
      </c>
      <c r="F523" s="10">
        <v>5</v>
      </c>
      <c r="G523" s="10">
        <v>7</v>
      </c>
      <c r="H523" s="10">
        <v>1</v>
      </c>
      <c r="I523" s="24" t="s">
        <v>400</v>
      </c>
      <c r="J523" s="17">
        <f>'Gider 1 Yıllık'!J523</f>
        <v>0</v>
      </c>
      <c r="K523" s="17">
        <f t="shared" ref="K523:L523" si="513">J523+J523*10/100</f>
        <v>0</v>
      </c>
      <c r="L523" s="17">
        <f t="shared" si="513"/>
        <v>0</v>
      </c>
    </row>
    <row r="524" spans="1:12" ht="17.100000000000001" customHeight="1">
      <c r="A524" s="14"/>
      <c r="B524" s="14"/>
      <c r="C524" s="14"/>
      <c r="D524" s="14"/>
      <c r="E524" s="22">
        <v>6</v>
      </c>
      <c r="F524" s="10">
        <v>5</v>
      </c>
      <c r="G524" s="10">
        <v>7</v>
      </c>
      <c r="H524" s="10">
        <v>2</v>
      </c>
      <c r="I524" s="24" t="s">
        <v>401</v>
      </c>
      <c r="J524" s="17">
        <f>'Gider 1 Yıllık'!J524</f>
        <v>0</v>
      </c>
      <c r="K524" s="17">
        <f t="shared" ref="K524:L524" si="514">J524+J524*10/100</f>
        <v>0</v>
      </c>
      <c r="L524" s="17">
        <f t="shared" si="514"/>
        <v>0</v>
      </c>
    </row>
    <row r="525" spans="1:12" ht="17.100000000000001" customHeight="1">
      <c r="A525" s="14"/>
      <c r="B525" s="14"/>
      <c r="C525" s="14"/>
      <c r="D525" s="14"/>
      <c r="E525" s="22">
        <v>6</v>
      </c>
      <c r="F525" s="10">
        <v>5</v>
      </c>
      <c r="G525" s="10">
        <v>7</v>
      </c>
      <c r="H525" s="10">
        <v>3</v>
      </c>
      <c r="I525" s="24" t="s">
        <v>402</v>
      </c>
      <c r="J525" s="17">
        <f>'Gider 1 Yıllık'!J525</f>
        <v>0</v>
      </c>
      <c r="K525" s="17">
        <f t="shared" ref="K525:L525" si="515">J525+J525*10/100</f>
        <v>0</v>
      </c>
      <c r="L525" s="17">
        <f t="shared" si="515"/>
        <v>0</v>
      </c>
    </row>
    <row r="526" spans="1:12" ht="17.100000000000001" customHeight="1">
      <c r="A526" s="14"/>
      <c r="B526" s="14"/>
      <c r="C526" s="14"/>
      <c r="D526" s="14"/>
      <c r="E526" s="22">
        <v>6</v>
      </c>
      <c r="F526" s="10">
        <v>5</v>
      </c>
      <c r="G526" s="10">
        <v>7</v>
      </c>
      <c r="H526" s="10">
        <v>4</v>
      </c>
      <c r="I526" s="24" t="s">
        <v>403</v>
      </c>
      <c r="J526" s="17">
        <f>'Gider 1 Yıllık'!J526</f>
        <v>0</v>
      </c>
      <c r="K526" s="17">
        <f t="shared" ref="K526:L526" si="516">J526+J526*10/100</f>
        <v>0</v>
      </c>
      <c r="L526" s="17">
        <f t="shared" si="516"/>
        <v>0</v>
      </c>
    </row>
    <row r="527" spans="1:12" ht="17.100000000000001" customHeight="1">
      <c r="A527" s="14"/>
      <c r="B527" s="14"/>
      <c r="C527" s="14"/>
      <c r="D527" s="14"/>
      <c r="E527" s="22">
        <v>6</v>
      </c>
      <c r="F527" s="10">
        <v>5</v>
      </c>
      <c r="G527" s="10">
        <v>7</v>
      </c>
      <c r="H527" s="10">
        <v>5</v>
      </c>
      <c r="I527" s="24" t="s">
        <v>404</v>
      </c>
      <c r="J527" s="17">
        <f>'Gider 1 Yıllık'!J527</f>
        <v>0</v>
      </c>
      <c r="K527" s="17">
        <f t="shared" ref="K527:L527" si="517">J527+J527*10/100</f>
        <v>0</v>
      </c>
      <c r="L527" s="17">
        <f t="shared" si="517"/>
        <v>0</v>
      </c>
    </row>
    <row r="528" spans="1:12" ht="17.100000000000001" customHeight="1">
      <c r="A528" s="14"/>
      <c r="B528" s="14"/>
      <c r="C528" s="14"/>
      <c r="D528" s="14"/>
      <c r="E528" s="22">
        <v>6</v>
      </c>
      <c r="F528" s="10">
        <v>5</v>
      </c>
      <c r="G528" s="10">
        <v>7</v>
      </c>
      <c r="H528" s="10">
        <v>6</v>
      </c>
      <c r="I528" s="24" t="s">
        <v>405</v>
      </c>
      <c r="J528" s="17">
        <f>'Gider 1 Yıllık'!J528</f>
        <v>0</v>
      </c>
      <c r="K528" s="17">
        <f t="shared" ref="K528:L528" si="518">J528+J528*10/100</f>
        <v>0</v>
      </c>
      <c r="L528" s="17">
        <f t="shared" si="518"/>
        <v>0</v>
      </c>
    </row>
    <row r="529" spans="1:12" ht="17.100000000000001" customHeight="1">
      <c r="A529" s="14"/>
      <c r="B529" s="14"/>
      <c r="C529" s="14"/>
      <c r="D529" s="14"/>
      <c r="E529" s="22">
        <v>6</v>
      </c>
      <c r="F529" s="10">
        <v>5</v>
      </c>
      <c r="G529" s="10">
        <v>7</v>
      </c>
      <c r="H529" s="10">
        <v>7</v>
      </c>
      <c r="I529" s="24" t="s">
        <v>406</v>
      </c>
      <c r="J529" s="17">
        <f>'Gider 1 Yıllık'!J529</f>
        <v>0</v>
      </c>
      <c r="K529" s="17">
        <f t="shared" ref="K529:L529" si="519">J529+J529*10/100</f>
        <v>0</v>
      </c>
      <c r="L529" s="17">
        <f t="shared" si="519"/>
        <v>0</v>
      </c>
    </row>
    <row r="530" spans="1:12" ht="17.100000000000001" customHeight="1">
      <c r="A530" s="14"/>
      <c r="B530" s="14"/>
      <c r="C530" s="14"/>
      <c r="D530" s="14"/>
      <c r="E530" s="22">
        <v>6</v>
      </c>
      <c r="F530" s="10">
        <v>5</v>
      </c>
      <c r="G530" s="10">
        <v>7</v>
      </c>
      <c r="H530" s="10">
        <v>8</v>
      </c>
      <c r="I530" s="24" t="s">
        <v>407</v>
      </c>
      <c r="J530" s="17">
        <f>'Gider 1 Yıllık'!J530</f>
        <v>0</v>
      </c>
      <c r="K530" s="17">
        <f t="shared" ref="K530:L530" si="520">J530+J530*10/100</f>
        <v>0</v>
      </c>
      <c r="L530" s="17">
        <f t="shared" si="520"/>
        <v>0</v>
      </c>
    </row>
    <row r="531" spans="1:12" ht="17.100000000000001" customHeight="1">
      <c r="A531" s="14"/>
      <c r="B531" s="14"/>
      <c r="C531" s="14"/>
      <c r="D531" s="14"/>
      <c r="E531" s="22">
        <v>6</v>
      </c>
      <c r="F531" s="10">
        <v>5</v>
      </c>
      <c r="G531" s="10">
        <v>7</v>
      </c>
      <c r="H531" s="10">
        <v>9</v>
      </c>
      <c r="I531" s="24" t="s">
        <v>408</v>
      </c>
      <c r="J531" s="17">
        <f>'Gider 1 Yıllık'!J531</f>
        <v>0</v>
      </c>
      <c r="K531" s="17">
        <f t="shared" ref="K531:L531" si="521">J531+J531*10/100</f>
        <v>0</v>
      </c>
      <c r="L531" s="17">
        <f t="shared" si="521"/>
        <v>0</v>
      </c>
    </row>
    <row r="532" spans="1:12" ht="17.100000000000001" customHeight="1">
      <c r="A532" s="14"/>
      <c r="B532" s="14"/>
      <c r="C532" s="14"/>
      <c r="D532" s="14"/>
      <c r="E532" s="22">
        <v>6</v>
      </c>
      <c r="F532" s="10">
        <v>5</v>
      </c>
      <c r="G532" s="10">
        <v>7</v>
      </c>
      <c r="H532" s="10">
        <v>90</v>
      </c>
      <c r="I532" s="24" t="s">
        <v>409</v>
      </c>
      <c r="J532" s="17">
        <f>'Gider 1 Yıllık'!J532</f>
        <v>0</v>
      </c>
      <c r="K532" s="17">
        <f t="shared" ref="K532:L532" si="522">J532+J532*10/100</f>
        <v>0</v>
      </c>
      <c r="L532" s="17">
        <f t="shared" si="522"/>
        <v>0</v>
      </c>
    </row>
    <row r="533" spans="1:12" ht="17.100000000000001" customHeight="1">
      <c r="A533" s="14"/>
      <c r="B533" s="14"/>
      <c r="C533" s="14"/>
      <c r="D533" s="14"/>
      <c r="E533" s="22">
        <v>6</v>
      </c>
      <c r="F533" s="10">
        <v>5</v>
      </c>
      <c r="G533" s="10">
        <v>9</v>
      </c>
      <c r="H533" s="10"/>
      <c r="I533" s="24" t="s">
        <v>346</v>
      </c>
      <c r="J533" s="17">
        <f>'Gider 1 Yıllık'!J533</f>
        <v>0</v>
      </c>
      <c r="K533" s="17">
        <f t="shared" ref="K533:L533" si="523">J533+J533*10/100</f>
        <v>0</v>
      </c>
      <c r="L533" s="17">
        <f t="shared" si="523"/>
        <v>0</v>
      </c>
    </row>
    <row r="534" spans="1:12" ht="17.100000000000001" customHeight="1">
      <c r="A534" s="14"/>
      <c r="B534" s="14"/>
      <c r="C534" s="14"/>
      <c r="D534" s="14"/>
      <c r="E534" s="22">
        <v>6</v>
      </c>
      <c r="F534" s="10">
        <v>5</v>
      </c>
      <c r="G534" s="10">
        <v>9</v>
      </c>
      <c r="H534" s="10">
        <v>1</v>
      </c>
      <c r="I534" s="24" t="s">
        <v>346</v>
      </c>
      <c r="J534" s="17">
        <f>'Gider 1 Yıllık'!J534</f>
        <v>0</v>
      </c>
      <c r="K534" s="17">
        <f t="shared" ref="K534:L534" si="524">J534+J534*10/100</f>
        <v>0</v>
      </c>
      <c r="L534" s="17">
        <f t="shared" si="524"/>
        <v>0</v>
      </c>
    </row>
    <row r="535" spans="1:12" ht="17.100000000000001" customHeight="1">
      <c r="A535" s="14"/>
      <c r="B535" s="14"/>
      <c r="C535" s="14"/>
      <c r="D535" s="14"/>
      <c r="E535" s="22">
        <v>6</v>
      </c>
      <c r="F535" s="10">
        <v>6</v>
      </c>
      <c r="G535" s="10"/>
      <c r="H535" s="10"/>
      <c r="I535" s="24" t="s">
        <v>410</v>
      </c>
      <c r="J535" s="17">
        <f>'Gider 1 Yıllık'!J535</f>
        <v>0</v>
      </c>
      <c r="K535" s="17">
        <f t="shared" ref="K535:L535" si="525">J535+J535*10/100</f>
        <v>0</v>
      </c>
      <c r="L535" s="17">
        <f t="shared" si="525"/>
        <v>0</v>
      </c>
    </row>
    <row r="536" spans="1:12" ht="17.100000000000001" customHeight="1">
      <c r="A536" s="14"/>
      <c r="B536" s="14"/>
      <c r="C536" s="14"/>
      <c r="D536" s="14"/>
      <c r="E536" s="22">
        <v>6</v>
      </c>
      <c r="F536" s="10">
        <v>6</v>
      </c>
      <c r="G536" s="10">
        <v>1</v>
      </c>
      <c r="H536" s="10"/>
      <c r="I536" s="24" t="s">
        <v>162</v>
      </c>
      <c r="J536" s="17">
        <f>'Gider 1 Yıllık'!J536</f>
        <v>0</v>
      </c>
      <c r="K536" s="17">
        <f t="shared" ref="K536:L536" si="526">J536+J536*10/100</f>
        <v>0</v>
      </c>
      <c r="L536" s="17">
        <f t="shared" si="526"/>
        <v>0</v>
      </c>
    </row>
    <row r="537" spans="1:12" ht="17.100000000000001" customHeight="1">
      <c r="A537" s="14"/>
      <c r="B537" s="14"/>
      <c r="C537" s="14"/>
      <c r="D537" s="14"/>
      <c r="E537" s="22">
        <v>6</v>
      </c>
      <c r="F537" s="10">
        <v>6</v>
      </c>
      <c r="G537" s="10">
        <v>1</v>
      </c>
      <c r="H537" s="10">
        <v>1</v>
      </c>
      <c r="I537" s="24" t="s">
        <v>343</v>
      </c>
      <c r="J537" s="17">
        <f>'Gider 1 Yıllık'!J537</f>
        <v>0</v>
      </c>
      <c r="K537" s="17">
        <f t="shared" ref="K537:L537" si="527">J537+J537*10/100</f>
        <v>0</v>
      </c>
      <c r="L537" s="17">
        <f t="shared" si="527"/>
        <v>0</v>
      </c>
    </row>
    <row r="538" spans="1:12" ht="17.100000000000001" customHeight="1">
      <c r="A538" s="14"/>
      <c r="B538" s="14"/>
      <c r="C538" s="14"/>
      <c r="D538" s="14"/>
      <c r="E538" s="22">
        <v>6</v>
      </c>
      <c r="F538" s="10">
        <v>6</v>
      </c>
      <c r="G538" s="10">
        <v>1</v>
      </c>
      <c r="H538" s="10">
        <v>2</v>
      </c>
      <c r="I538" s="24" t="s">
        <v>344</v>
      </c>
      <c r="J538" s="17">
        <f>'Gider 1 Yıllık'!J538</f>
        <v>0</v>
      </c>
      <c r="K538" s="17">
        <f t="shared" ref="K538:L538" si="528">J538+J538*10/100</f>
        <v>0</v>
      </c>
      <c r="L538" s="17">
        <f t="shared" si="528"/>
        <v>0</v>
      </c>
    </row>
    <row r="539" spans="1:12" ht="17.100000000000001" customHeight="1">
      <c r="A539" s="14"/>
      <c r="B539" s="14"/>
      <c r="C539" s="14"/>
      <c r="D539" s="14"/>
      <c r="E539" s="22">
        <v>6</v>
      </c>
      <c r="F539" s="10">
        <v>6</v>
      </c>
      <c r="G539" s="10">
        <v>1</v>
      </c>
      <c r="H539" s="10">
        <v>3</v>
      </c>
      <c r="I539" s="24" t="s">
        <v>345</v>
      </c>
      <c r="J539" s="17">
        <f>'Gider 1 Yıllık'!J539</f>
        <v>0</v>
      </c>
      <c r="K539" s="17">
        <f t="shared" ref="K539:L539" si="529">J539+J539*10/100</f>
        <v>0</v>
      </c>
      <c r="L539" s="17">
        <f t="shared" si="529"/>
        <v>0</v>
      </c>
    </row>
    <row r="540" spans="1:12" ht="17.100000000000001" customHeight="1">
      <c r="A540" s="14"/>
      <c r="B540" s="14"/>
      <c r="C540" s="14"/>
      <c r="D540" s="14"/>
      <c r="E540" s="22">
        <v>6</v>
      </c>
      <c r="F540" s="10">
        <v>6</v>
      </c>
      <c r="G540" s="10">
        <v>1</v>
      </c>
      <c r="H540" s="10">
        <v>90</v>
      </c>
      <c r="I540" s="24" t="s">
        <v>346</v>
      </c>
      <c r="J540" s="17">
        <f>'Gider 1 Yıllık'!J540</f>
        <v>0</v>
      </c>
      <c r="K540" s="17">
        <f t="shared" ref="K540:L540" si="530">J540+J540*10/100</f>
        <v>0</v>
      </c>
      <c r="L540" s="17">
        <f t="shared" si="530"/>
        <v>0</v>
      </c>
    </row>
    <row r="541" spans="1:12" ht="17.100000000000001" customHeight="1">
      <c r="A541" s="14"/>
      <c r="B541" s="14"/>
      <c r="C541" s="14"/>
      <c r="D541" s="14"/>
      <c r="E541" s="22">
        <v>6</v>
      </c>
      <c r="F541" s="10">
        <v>6</v>
      </c>
      <c r="G541" s="10">
        <v>2</v>
      </c>
      <c r="H541" s="10"/>
      <c r="I541" s="24" t="s">
        <v>385</v>
      </c>
      <c r="J541" s="17">
        <f>'Gider 1 Yıllık'!J541</f>
        <v>0</v>
      </c>
      <c r="K541" s="17">
        <f t="shared" ref="K541:L541" si="531">J541+J541*10/100</f>
        <v>0</v>
      </c>
      <c r="L541" s="17">
        <f t="shared" si="531"/>
        <v>0</v>
      </c>
    </row>
    <row r="542" spans="1:12" ht="17.100000000000001" customHeight="1">
      <c r="A542" s="14"/>
      <c r="B542" s="14"/>
      <c r="C542" s="14"/>
      <c r="D542" s="14"/>
      <c r="E542" s="22">
        <v>6</v>
      </c>
      <c r="F542" s="10">
        <v>6</v>
      </c>
      <c r="G542" s="10">
        <v>2</v>
      </c>
      <c r="H542" s="10">
        <v>1</v>
      </c>
      <c r="I542" s="24" t="s">
        <v>385</v>
      </c>
      <c r="J542" s="17">
        <f>'Gider 1 Yıllık'!J542</f>
        <v>0</v>
      </c>
      <c r="K542" s="17">
        <f t="shared" ref="K542:L542" si="532">J542+J542*10/100</f>
        <v>0</v>
      </c>
      <c r="L542" s="17">
        <f t="shared" si="532"/>
        <v>0</v>
      </c>
    </row>
    <row r="543" spans="1:12" ht="17.100000000000001" customHeight="1">
      <c r="A543" s="14"/>
      <c r="B543" s="14"/>
      <c r="C543" s="14"/>
      <c r="D543" s="14"/>
      <c r="E543" s="22">
        <v>6</v>
      </c>
      <c r="F543" s="10">
        <v>6</v>
      </c>
      <c r="G543" s="10">
        <v>3</v>
      </c>
      <c r="H543" s="10"/>
      <c r="I543" s="24" t="s">
        <v>212</v>
      </c>
      <c r="J543" s="17">
        <f>'Gider 1 Yıllık'!J543</f>
        <v>0</v>
      </c>
      <c r="K543" s="17">
        <f t="shared" ref="K543:L543" si="533">J543+J543*10/100</f>
        <v>0</v>
      </c>
      <c r="L543" s="17">
        <f t="shared" si="533"/>
        <v>0</v>
      </c>
    </row>
    <row r="544" spans="1:12" ht="17.100000000000001" customHeight="1">
      <c r="A544" s="14"/>
      <c r="B544" s="14"/>
      <c r="C544" s="14"/>
      <c r="D544" s="14"/>
      <c r="E544" s="22">
        <v>6</v>
      </c>
      <c r="F544" s="10">
        <v>6</v>
      </c>
      <c r="G544" s="10">
        <v>3</v>
      </c>
      <c r="H544" s="10">
        <v>1</v>
      </c>
      <c r="I544" s="24" t="s">
        <v>213</v>
      </c>
      <c r="J544" s="17">
        <f>'Gider 1 Yıllık'!J544</f>
        <v>0</v>
      </c>
      <c r="K544" s="17">
        <f t="shared" ref="K544:L544" si="534">J544+J544*10/100</f>
        <v>0</v>
      </c>
      <c r="L544" s="17">
        <f t="shared" si="534"/>
        <v>0</v>
      </c>
    </row>
    <row r="545" spans="1:12" ht="17.100000000000001" customHeight="1">
      <c r="A545" s="14"/>
      <c r="B545" s="14"/>
      <c r="C545" s="14"/>
      <c r="D545" s="14"/>
      <c r="E545" s="22">
        <v>6</v>
      </c>
      <c r="F545" s="10">
        <v>6</v>
      </c>
      <c r="G545" s="10">
        <v>3</v>
      </c>
      <c r="H545" s="10">
        <v>2</v>
      </c>
      <c r="I545" s="24" t="s">
        <v>214</v>
      </c>
      <c r="J545" s="17">
        <f>'Gider 1 Yıllık'!J545</f>
        <v>0</v>
      </c>
      <c r="K545" s="17">
        <f t="shared" ref="K545:L545" si="535">J545+J545*10/100</f>
        <v>0</v>
      </c>
      <c r="L545" s="17">
        <f t="shared" si="535"/>
        <v>0</v>
      </c>
    </row>
    <row r="546" spans="1:12" ht="17.100000000000001" customHeight="1">
      <c r="A546" s="14"/>
      <c r="B546" s="14"/>
      <c r="C546" s="14"/>
      <c r="D546" s="14"/>
      <c r="E546" s="22">
        <v>6</v>
      </c>
      <c r="F546" s="10">
        <v>6</v>
      </c>
      <c r="G546" s="10">
        <v>3</v>
      </c>
      <c r="H546" s="10">
        <v>3</v>
      </c>
      <c r="I546" s="24" t="s">
        <v>215</v>
      </c>
      <c r="J546" s="17">
        <f>'Gider 1 Yıllık'!J546</f>
        <v>0</v>
      </c>
      <c r="K546" s="17">
        <f t="shared" ref="K546:L546" si="536">J546+J546*10/100</f>
        <v>0</v>
      </c>
      <c r="L546" s="17">
        <f t="shared" si="536"/>
        <v>0</v>
      </c>
    </row>
    <row r="547" spans="1:12" ht="17.100000000000001" customHeight="1">
      <c r="A547" s="14"/>
      <c r="B547" s="14"/>
      <c r="C547" s="14"/>
      <c r="D547" s="14"/>
      <c r="E547" s="22">
        <v>6</v>
      </c>
      <c r="F547" s="10">
        <v>6</v>
      </c>
      <c r="G547" s="10">
        <v>3</v>
      </c>
      <c r="H547" s="10">
        <v>90</v>
      </c>
      <c r="I547" s="24" t="s">
        <v>217</v>
      </c>
      <c r="J547" s="17">
        <f>'Gider 1 Yıllık'!J547</f>
        <v>0</v>
      </c>
      <c r="K547" s="17">
        <f t="shared" ref="K547:L547" si="537">J547+J547*10/100</f>
        <v>0</v>
      </c>
      <c r="L547" s="17">
        <f t="shared" si="537"/>
        <v>0</v>
      </c>
    </row>
    <row r="548" spans="1:12" ht="17.100000000000001" customHeight="1">
      <c r="A548" s="14"/>
      <c r="B548" s="14"/>
      <c r="C548" s="14"/>
      <c r="D548" s="14"/>
      <c r="E548" s="22">
        <v>6</v>
      </c>
      <c r="F548" s="10">
        <v>6</v>
      </c>
      <c r="G548" s="10">
        <v>4</v>
      </c>
      <c r="H548" s="10"/>
      <c r="I548" s="24" t="s">
        <v>390</v>
      </c>
      <c r="J548" s="17">
        <f>'Gider 1 Yıllık'!J548</f>
        <v>0</v>
      </c>
      <c r="K548" s="17">
        <f t="shared" ref="K548:L548" si="538">J548+J548*10/100</f>
        <v>0</v>
      </c>
      <c r="L548" s="17">
        <f t="shared" si="538"/>
        <v>0</v>
      </c>
    </row>
    <row r="549" spans="1:12" ht="17.100000000000001" customHeight="1">
      <c r="A549" s="14"/>
      <c r="B549" s="14"/>
      <c r="C549" s="14"/>
      <c r="D549" s="14"/>
      <c r="E549" s="22">
        <v>6</v>
      </c>
      <c r="F549" s="10">
        <v>6</v>
      </c>
      <c r="G549" s="10">
        <v>4</v>
      </c>
      <c r="H549" s="10">
        <v>1</v>
      </c>
      <c r="I549" s="24" t="s">
        <v>114</v>
      </c>
      <c r="J549" s="17">
        <f>'Gider 1 Yıllık'!J549</f>
        <v>0</v>
      </c>
      <c r="K549" s="17">
        <f t="shared" ref="K549:L549" si="539">J549+J549*10/100</f>
        <v>0</v>
      </c>
      <c r="L549" s="17">
        <f t="shared" si="539"/>
        <v>0</v>
      </c>
    </row>
    <row r="550" spans="1:12" ht="17.100000000000001" customHeight="1">
      <c r="A550" s="14"/>
      <c r="B550" s="14"/>
      <c r="C550" s="14"/>
      <c r="D550" s="14"/>
      <c r="E550" s="22">
        <v>6</v>
      </c>
      <c r="F550" s="10">
        <v>6</v>
      </c>
      <c r="G550" s="10">
        <v>4</v>
      </c>
      <c r="H550" s="10">
        <v>2</v>
      </c>
      <c r="I550" s="24" t="s">
        <v>115</v>
      </c>
      <c r="J550" s="17">
        <f>'Gider 1 Yıllık'!J550</f>
        <v>0</v>
      </c>
      <c r="K550" s="17">
        <f t="shared" ref="K550:L550" si="540">J550+J550*10/100</f>
        <v>0</v>
      </c>
      <c r="L550" s="17">
        <f t="shared" si="540"/>
        <v>0</v>
      </c>
    </row>
    <row r="551" spans="1:12" ht="17.100000000000001" customHeight="1">
      <c r="A551" s="14"/>
      <c r="B551" s="14"/>
      <c r="C551" s="14"/>
      <c r="D551" s="14"/>
      <c r="E551" s="22">
        <v>6</v>
      </c>
      <c r="F551" s="10">
        <v>6</v>
      </c>
      <c r="G551" s="10">
        <v>4</v>
      </c>
      <c r="H551" s="10">
        <v>3</v>
      </c>
      <c r="I551" s="24" t="s">
        <v>116</v>
      </c>
      <c r="J551" s="17">
        <f>'Gider 1 Yıllık'!J551</f>
        <v>0</v>
      </c>
      <c r="K551" s="17">
        <f t="shared" ref="K551:L551" si="541">J551+J551*10/100</f>
        <v>0</v>
      </c>
      <c r="L551" s="17">
        <f t="shared" si="541"/>
        <v>0</v>
      </c>
    </row>
    <row r="552" spans="1:12" ht="17.100000000000001" customHeight="1">
      <c r="A552" s="14"/>
      <c r="B552" s="14"/>
      <c r="C552" s="14"/>
      <c r="D552" s="14"/>
      <c r="E552" s="22">
        <v>6</v>
      </c>
      <c r="F552" s="10">
        <v>6</v>
      </c>
      <c r="G552" s="10">
        <v>4</v>
      </c>
      <c r="H552" s="10">
        <v>90</v>
      </c>
      <c r="I552" s="24" t="s">
        <v>117</v>
      </c>
      <c r="J552" s="17">
        <f>'Gider 1 Yıllık'!J552</f>
        <v>0</v>
      </c>
      <c r="K552" s="17">
        <f t="shared" ref="K552:L552" si="542">J552+J552*10/100</f>
        <v>0</v>
      </c>
      <c r="L552" s="17">
        <f t="shared" si="542"/>
        <v>0</v>
      </c>
    </row>
    <row r="553" spans="1:12" ht="17.100000000000001" customHeight="1">
      <c r="A553" s="14"/>
      <c r="B553" s="14"/>
      <c r="C553" s="14"/>
      <c r="D553" s="14"/>
      <c r="E553" s="22">
        <v>6</v>
      </c>
      <c r="F553" s="10">
        <v>6</v>
      </c>
      <c r="G553" s="10">
        <v>5</v>
      </c>
      <c r="H553" s="10"/>
      <c r="I553" s="24" t="s">
        <v>204</v>
      </c>
      <c r="J553" s="17">
        <f>'Gider 1 Yıllık'!J553</f>
        <v>0</v>
      </c>
      <c r="K553" s="17">
        <f t="shared" ref="K553:L553" si="543">J553+J553*10/100</f>
        <v>0</v>
      </c>
      <c r="L553" s="17">
        <f t="shared" si="543"/>
        <v>0</v>
      </c>
    </row>
    <row r="554" spans="1:12" ht="17.100000000000001" customHeight="1">
      <c r="A554" s="14"/>
      <c r="B554" s="14"/>
      <c r="C554" s="14"/>
      <c r="D554" s="14"/>
      <c r="E554" s="22">
        <v>6</v>
      </c>
      <c r="F554" s="10">
        <v>6</v>
      </c>
      <c r="G554" s="10">
        <v>5</v>
      </c>
      <c r="H554" s="10">
        <v>1</v>
      </c>
      <c r="I554" s="24" t="s">
        <v>205</v>
      </c>
      <c r="J554" s="17">
        <f>'Gider 1 Yıllık'!J554</f>
        <v>0</v>
      </c>
      <c r="K554" s="17">
        <f t="shared" ref="K554:L554" si="544">J554+J554*10/100</f>
        <v>0</v>
      </c>
      <c r="L554" s="17">
        <f t="shared" si="544"/>
        <v>0</v>
      </c>
    </row>
    <row r="555" spans="1:12" ht="17.100000000000001" customHeight="1">
      <c r="A555" s="14"/>
      <c r="B555" s="14"/>
      <c r="C555" s="14"/>
      <c r="D555" s="14"/>
      <c r="E555" s="22">
        <v>6</v>
      </c>
      <c r="F555" s="10">
        <v>6</v>
      </c>
      <c r="G555" s="10">
        <v>5</v>
      </c>
      <c r="H555" s="10">
        <v>2</v>
      </c>
      <c r="I555" s="24" t="s">
        <v>206</v>
      </c>
      <c r="J555" s="17">
        <f>'Gider 1 Yıllık'!J555</f>
        <v>0</v>
      </c>
      <c r="K555" s="17">
        <f t="shared" ref="K555:L555" si="545">J555+J555*10/100</f>
        <v>0</v>
      </c>
      <c r="L555" s="17">
        <f t="shared" si="545"/>
        <v>0</v>
      </c>
    </row>
    <row r="556" spans="1:12" ht="17.100000000000001" customHeight="1">
      <c r="A556" s="14"/>
      <c r="B556" s="14"/>
      <c r="C556" s="14"/>
      <c r="D556" s="14"/>
      <c r="E556" s="22">
        <v>6</v>
      </c>
      <c r="F556" s="10">
        <v>6</v>
      </c>
      <c r="G556" s="10">
        <v>5</v>
      </c>
      <c r="H556" s="10">
        <v>3</v>
      </c>
      <c r="I556" s="24" t="s">
        <v>391</v>
      </c>
      <c r="J556" s="17">
        <f>'Gider 1 Yıllık'!J556</f>
        <v>0</v>
      </c>
      <c r="K556" s="17">
        <f t="shared" ref="K556:L556" si="546">J556+J556*10/100</f>
        <v>0</v>
      </c>
      <c r="L556" s="17">
        <f t="shared" si="546"/>
        <v>0</v>
      </c>
    </row>
    <row r="557" spans="1:12" ht="17.100000000000001" customHeight="1">
      <c r="A557" s="14"/>
      <c r="B557" s="14"/>
      <c r="C557" s="14"/>
      <c r="D557" s="14"/>
      <c r="E557" s="22">
        <v>6</v>
      </c>
      <c r="F557" s="10">
        <v>6</v>
      </c>
      <c r="G557" s="10">
        <v>5</v>
      </c>
      <c r="H557" s="10">
        <v>4</v>
      </c>
      <c r="I557" s="24" t="s">
        <v>208</v>
      </c>
      <c r="J557" s="17">
        <f>'Gider 1 Yıllık'!J557</f>
        <v>0</v>
      </c>
      <c r="K557" s="17">
        <f t="shared" ref="K557:L557" si="547">J557+J557*10/100</f>
        <v>0</v>
      </c>
      <c r="L557" s="17">
        <f t="shared" si="547"/>
        <v>0</v>
      </c>
    </row>
    <row r="558" spans="1:12" ht="17.100000000000001" customHeight="1">
      <c r="A558" s="14"/>
      <c r="B558" s="14"/>
      <c r="C558" s="14"/>
      <c r="D558" s="14"/>
      <c r="E558" s="22">
        <v>6</v>
      </c>
      <c r="F558" s="10">
        <v>6</v>
      </c>
      <c r="G558" s="10">
        <v>5</v>
      </c>
      <c r="H558" s="10">
        <v>5</v>
      </c>
      <c r="I558" s="24" t="s">
        <v>209</v>
      </c>
      <c r="J558" s="17">
        <f>'Gider 1 Yıllık'!J558</f>
        <v>0</v>
      </c>
      <c r="K558" s="17">
        <f t="shared" ref="K558:L558" si="548">J558+J558*10/100</f>
        <v>0</v>
      </c>
      <c r="L558" s="17">
        <f t="shared" si="548"/>
        <v>0</v>
      </c>
    </row>
    <row r="559" spans="1:12" ht="17.100000000000001" customHeight="1">
      <c r="A559" s="14"/>
      <c r="B559" s="14"/>
      <c r="C559" s="14"/>
      <c r="D559" s="14"/>
      <c r="E559" s="22">
        <v>6</v>
      </c>
      <c r="F559" s="10">
        <v>6</v>
      </c>
      <c r="G559" s="10">
        <v>5</v>
      </c>
      <c r="H559" s="10">
        <v>6</v>
      </c>
      <c r="I559" s="24" t="s">
        <v>210</v>
      </c>
      <c r="J559" s="17">
        <f>'Gider 1 Yıllık'!J559</f>
        <v>0</v>
      </c>
      <c r="K559" s="17">
        <f t="shared" ref="K559:L559" si="549">J559+J559*10/100</f>
        <v>0</v>
      </c>
      <c r="L559" s="17">
        <f t="shared" si="549"/>
        <v>0</v>
      </c>
    </row>
    <row r="560" spans="1:12" ht="17.100000000000001" customHeight="1">
      <c r="A560" s="14"/>
      <c r="B560" s="14"/>
      <c r="C560" s="14"/>
      <c r="D560" s="14"/>
      <c r="E560" s="22">
        <v>6</v>
      </c>
      <c r="F560" s="10">
        <v>6</v>
      </c>
      <c r="G560" s="10">
        <v>5</v>
      </c>
      <c r="H560" s="10">
        <v>90</v>
      </c>
      <c r="I560" s="24" t="s">
        <v>211</v>
      </c>
      <c r="J560" s="17">
        <f>'Gider 1 Yıllık'!J560</f>
        <v>0</v>
      </c>
      <c r="K560" s="17">
        <f t="shared" ref="K560:L560" si="550">J560+J560*10/100</f>
        <v>0</v>
      </c>
      <c r="L560" s="17">
        <f t="shared" si="550"/>
        <v>0</v>
      </c>
    </row>
    <row r="561" spans="1:12" ht="17.100000000000001" customHeight="1">
      <c r="A561" s="14"/>
      <c r="B561" s="14"/>
      <c r="C561" s="14"/>
      <c r="D561" s="14"/>
      <c r="E561" s="22">
        <v>6</v>
      </c>
      <c r="F561" s="10">
        <v>6</v>
      </c>
      <c r="G561" s="10">
        <v>6</v>
      </c>
      <c r="H561" s="10"/>
      <c r="I561" s="24" t="s">
        <v>224</v>
      </c>
      <c r="J561" s="17">
        <f>'Gider 1 Yıllık'!J561</f>
        <v>0</v>
      </c>
      <c r="K561" s="17">
        <f t="shared" ref="K561:L561" si="551">J561+J561*10/100</f>
        <v>0</v>
      </c>
      <c r="L561" s="17">
        <f t="shared" si="551"/>
        <v>0</v>
      </c>
    </row>
    <row r="562" spans="1:12" ht="17.100000000000001" customHeight="1">
      <c r="A562" s="14"/>
      <c r="B562" s="14"/>
      <c r="C562" s="14"/>
      <c r="D562" s="14"/>
      <c r="E562" s="22">
        <v>6</v>
      </c>
      <c r="F562" s="10">
        <v>6</v>
      </c>
      <c r="G562" s="10">
        <v>6</v>
      </c>
      <c r="H562" s="10">
        <v>1</v>
      </c>
      <c r="I562" s="24" t="s">
        <v>225</v>
      </c>
      <c r="J562" s="17">
        <f>'Gider 1 Yıllık'!J562</f>
        <v>0</v>
      </c>
      <c r="K562" s="17">
        <f t="shared" ref="K562:L562" si="552">J562+J562*10/100</f>
        <v>0</v>
      </c>
      <c r="L562" s="17">
        <f t="shared" si="552"/>
        <v>0</v>
      </c>
    </row>
    <row r="563" spans="1:12" ht="17.100000000000001" customHeight="1">
      <c r="A563" s="14"/>
      <c r="B563" s="14"/>
      <c r="C563" s="14"/>
      <c r="D563" s="14"/>
      <c r="E563" s="22">
        <v>6</v>
      </c>
      <c r="F563" s="10">
        <v>6</v>
      </c>
      <c r="G563" s="10">
        <v>6</v>
      </c>
      <c r="H563" s="10">
        <v>2</v>
      </c>
      <c r="I563" s="24" t="s">
        <v>226</v>
      </c>
      <c r="J563" s="17">
        <f>'Gider 1 Yıllık'!J563</f>
        <v>0</v>
      </c>
      <c r="K563" s="17">
        <f t="shared" ref="K563:L563" si="553">J563+J563*10/100</f>
        <v>0</v>
      </c>
      <c r="L563" s="17">
        <f t="shared" si="553"/>
        <v>0</v>
      </c>
    </row>
    <row r="564" spans="1:12" ht="17.100000000000001" customHeight="1">
      <c r="A564" s="14"/>
      <c r="B564" s="14"/>
      <c r="C564" s="14"/>
      <c r="D564" s="14"/>
      <c r="E564" s="22">
        <v>6</v>
      </c>
      <c r="F564" s="10">
        <v>6</v>
      </c>
      <c r="G564" s="10">
        <v>6</v>
      </c>
      <c r="H564" s="10">
        <v>3</v>
      </c>
      <c r="I564" s="24" t="s">
        <v>227</v>
      </c>
      <c r="J564" s="17">
        <f>'Gider 1 Yıllık'!J564</f>
        <v>0</v>
      </c>
      <c r="K564" s="17">
        <f t="shared" ref="K564:L564" si="554">J564+J564*10/100</f>
        <v>0</v>
      </c>
      <c r="L564" s="17">
        <f t="shared" si="554"/>
        <v>0</v>
      </c>
    </row>
    <row r="565" spans="1:12" ht="17.100000000000001" customHeight="1">
      <c r="A565" s="14"/>
      <c r="B565" s="14"/>
      <c r="C565" s="14"/>
      <c r="D565" s="14"/>
      <c r="E565" s="22">
        <v>6</v>
      </c>
      <c r="F565" s="10">
        <v>6</v>
      </c>
      <c r="G565" s="10">
        <v>6</v>
      </c>
      <c r="H565" s="10">
        <v>4</v>
      </c>
      <c r="I565" s="24" t="s">
        <v>228</v>
      </c>
      <c r="J565" s="17">
        <f>'Gider 1 Yıllık'!J565</f>
        <v>0</v>
      </c>
      <c r="K565" s="17">
        <f t="shared" ref="K565:L565" si="555">J565+J565*10/100</f>
        <v>0</v>
      </c>
      <c r="L565" s="17">
        <f t="shared" si="555"/>
        <v>0</v>
      </c>
    </row>
    <row r="566" spans="1:12" ht="17.100000000000001" customHeight="1">
      <c r="A566" s="14"/>
      <c r="B566" s="14"/>
      <c r="C566" s="14"/>
      <c r="D566" s="14"/>
      <c r="E566" s="22">
        <v>6</v>
      </c>
      <c r="F566" s="10">
        <v>6</v>
      </c>
      <c r="G566" s="10">
        <v>6</v>
      </c>
      <c r="H566" s="10">
        <v>5</v>
      </c>
      <c r="I566" s="24" t="s">
        <v>393</v>
      </c>
      <c r="J566" s="17">
        <f>'Gider 1 Yıllık'!J566</f>
        <v>0</v>
      </c>
      <c r="K566" s="17">
        <f t="shared" ref="K566:L566" si="556">J566+J566*10/100</f>
        <v>0</v>
      </c>
      <c r="L566" s="17">
        <f t="shared" si="556"/>
        <v>0</v>
      </c>
    </row>
    <row r="567" spans="1:12" ht="17.100000000000001" customHeight="1">
      <c r="A567" s="14"/>
      <c r="B567" s="14"/>
      <c r="C567" s="14"/>
      <c r="D567" s="14"/>
      <c r="E567" s="22">
        <v>6</v>
      </c>
      <c r="F567" s="10">
        <v>6</v>
      </c>
      <c r="G567" s="10">
        <v>6</v>
      </c>
      <c r="H567" s="10">
        <v>6</v>
      </c>
      <c r="I567" s="24" t="s">
        <v>394</v>
      </c>
      <c r="J567" s="17">
        <f>'Gider 1 Yıllık'!J567</f>
        <v>0</v>
      </c>
      <c r="K567" s="17">
        <f t="shared" ref="K567:L567" si="557">J567+J567*10/100</f>
        <v>0</v>
      </c>
      <c r="L567" s="17">
        <f t="shared" si="557"/>
        <v>0</v>
      </c>
    </row>
    <row r="568" spans="1:12" ht="17.100000000000001" customHeight="1">
      <c r="A568" s="14"/>
      <c r="B568" s="14"/>
      <c r="C568" s="14"/>
      <c r="D568" s="14"/>
      <c r="E568" s="22">
        <v>6</v>
      </c>
      <c r="F568" s="10">
        <v>6</v>
      </c>
      <c r="G568" s="10">
        <v>6</v>
      </c>
      <c r="H568" s="10">
        <v>7</v>
      </c>
      <c r="I568" s="24" t="s">
        <v>232</v>
      </c>
      <c r="J568" s="17">
        <f>'Gider 1 Yıllık'!J568</f>
        <v>0</v>
      </c>
      <c r="K568" s="17">
        <f t="shared" ref="K568:L568" si="558">J568+J568*10/100</f>
        <v>0</v>
      </c>
      <c r="L568" s="17">
        <f t="shared" si="558"/>
        <v>0</v>
      </c>
    </row>
    <row r="569" spans="1:12" ht="17.100000000000001" customHeight="1">
      <c r="A569" s="14"/>
      <c r="B569" s="14"/>
      <c r="C569" s="14"/>
      <c r="D569" s="14"/>
      <c r="E569" s="22">
        <v>6</v>
      </c>
      <c r="F569" s="10">
        <v>6</v>
      </c>
      <c r="G569" s="10">
        <v>6</v>
      </c>
      <c r="H569" s="10">
        <v>8</v>
      </c>
      <c r="I569" s="24" t="s">
        <v>395</v>
      </c>
      <c r="J569" s="17">
        <f>'Gider 1 Yıllık'!J569</f>
        <v>0</v>
      </c>
      <c r="K569" s="17">
        <f t="shared" ref="K569:L569" si="559">J569+J569*10/100</f>
        <v>0</v>
      </c>
      <c r="L569" s="17">
        <f t="shared" si="559"/>
        <v>0</v>
      </c>
    </row>
    <row r="570" spans="1:12" ht="17.100000000000001" customHeight="1">
      <c r="A570" s="14"/>
      <c r="B570" s="14"/>
      <c r="C570" s="14"/>
      <c r="D570" s="14"/>
      <c r="E570" s="22">
        <v>6</v>
      </c>
      <c r="F570" s="10">
        <v>6</v>
      </c>
      <c r="G570" s="10">
        <v>6</v>
      </c>
      <c r="H570" s="10">
        <v>9</v>
      </c>
      <c r="I570" s="24" t="s">
        <v>396</v>
      </c>
      <c r="J570" s="17">
        <f>'Gider 1 Yıllık'!J570</f>
        <v>0</v>
      </c>
      <c r="K570" s="17">
        <f t="shared" ref="K570:L570" si="560">J570+J570*10/100</f>
        <v>0</v>
      </c>
      <c r="L570" s="17">
        <f t="shared" si="560"/>
        <v>0</v>
      </c>
    </row>
    <row r="571" spans="1:12" ht="17.100000000000001" customHeight="1">
      <c r="A571" s="14"/>
      <c r="B571" s="14"/>
      <c r="C571" s="14"/>
      <c r="D571" s="14"/>
      <c r="E571" s="22">
        <v>6</v>
      </c>
      <c r="F571" s="10">
        <v>6</v>
      </c>
      <c r="G571" s="10">
        <v>6</v>
      </c>
      <c r="H571" s="10">
        <v>90</v>
      </c>
      <c r="I571" s="24" t="s">
        <v>398</v>
      </c>
      <c r="J571" s="17">
        <f>'Gider 1 Yıllık'!J571</f>
        <v>0</v>
      </c>
      <c r="K571" s="17">
        <f t="shared" ref="K571:L571" si="561">J571+J571*10/100</f>
        <v>0</v>
      </c>
      <c r="L571" s="17">
        <f t="shared" si="561"/>
        <v>0</v>
      </c>
    </row>
    <row r="572" spans="1:12" ht="17.100000000000001" customHeight="1">
      <c r="A572" s="14"/>
      <c r="B572" s="14"/>
      <c r="C572" s="14"/>
      <c r="D572" s="14"/>
      <c r="E572" s="22">
        <v>6</v>
      </c>
      <c r="F572" s="10">
        <v>6</v>
      </c>
      <c r="G572" s="10">
        <v>7</v>
      </c>
      <c r="H572" s="10"/>
      <c r="I572" s="24" t="s">
        <v>166</v>
      </c>
      <c r="J572" s="17">
        <f>'Gider 1 Yıllık'!J572</f>
        <v>0</v>
      </c>
      <c r="K572" s="17">
        <f t="shared" ref="K572:L572" si="562">J572+J572*10/100</f>
        <v>0</v>
      </c>
      <c r="L572" s="17">
        <f t="shared" si="562"/>
        <v>0</v>
      </c>
    </row>
    <row r="573" spans="1:12" ht="17.100000000000001" customHeight="1">
      <c r="A573" s="14"/>
      <c r="B573" s="14"/>
      <c r="C573" s="14"/>
      <c r="D573" s="14"/>
      <c r="E573" s="22">
        <v>6</v>
      </c>
      <c r="F573" s="10">
        <v>6</v>
      </c>
      <c r="G573" s="10">
        <v>7</v>
      </c>
      <c r="H573" s="10">
        <v>1</v>
      </c>
      <c r="I573" s="24" t="s">
        <v>166</v>
      </c>
      <c r="J573" s="17">
        <f>'Gider 1 Yıllık'!J573</f>
        <v>0</v>
      </c>
      <c r="K573" s="17">
        <f t="shared" ref="K573:L573" si="563">J573+J573*10/100</f>
        <v>0</v>
      </c>
      <c r="L573" s="17">
        <f t="shared" si="563"/>
        <v>0</v>
      </c>
    </row>
    <row r="574" spans="1:12" ht="17.100000000000001" customHeight="1">
      <c r="A574" s="14"/>
      <c r="B574" s="14"/>
      <c r="C574" s="14"/>
      <c r="D574" s="14"/>
      <c r="E574" s="22">
        <v>6</v>
      </c>
      <c r="F574" s="10">
        <v>6</v>
      </c>
      <c r="G574" s="10">
        <v>9</v>
      </c>
      <c r="H574" s="10"/>
      <c r="I574" s="24" t="s">
        <v>346</v>
      </c>
      <c r="J574" s="17">
        <f>'Gider 1 Yıllık'!J574</f>
        <v>0</v>
      </c>
      <c r="K574" s="17">
        <f t="shared" ref="K574:L574" si="564">J574+J574*10/100</f>
        <v>0</v>
      </c>
      <c r="L574" s="17">
        <f t="shared" si="564"/>
        <v>0</v>
      </c>
    </row>
    <row r="575" spans="1:12" ht="17.100000000000001" customHeight="1">
      <c r="A575" s="14"/>
      <c r="B575" s="14"/>
      <c r="C575" s="14"/>
      <c r="D575" s="14"/>
      <c r="E575" s="22">
        <v>6</v>
      </c>
      <c r="F575" s="10">
        <v>6</v>
      </c>
      <c r="G575" s="10">
        <v>9</v>
      </c>
      <c r="H575" s="10">
        <v>1</v>
      </c>
      <c r="I575" s="24" t="s">
        <v>346</v>
      </c>
      <c r="J575" s="17">
        <f>'Gider 1 Yıllık'!J575</f>
        <v>0</v>
      </c>
      <c r="K575" s="17">
        <f t="shared" ref="K575:L575" si="565">J575+J575*10/100</f>
        <v>0</v>
      </c>
      <c r="L575" s="17">
        <f t="shared" si="565"/>
        <v>0</v>
      </c>
    </row>
    <row r="576" spans="1:12" ht="17.100000000000001" customHeight="1">
      <c r="A576" s="14"/>
      <c r="B576" s="14"/>
      <c r="C576" s="14"/>
      <c r="D576" s="14"/>
      <c r="E576" s="22">
        <v>6</v>
      </c>
      <c r="F576" s="10">
        <v>7</v>
      </c>
      <c r="G576" s="10"/>
      <c r="H576" s="10"/>
      <c r="I576" s="24" t="s">
        <v>411</v>
      </c>
      <c r="J576" s="17">
        <f>'Gider 1 Yıllık'!J576</f>
        <v>0</v>
      </c>
      <c r="K576" s="17">
        <f t="shared" ref="K576:L576" si="566">J576+J576*10/100</f>
        <v>0</v>
      </c>
      <c r="L576" s="17">
        <f t="shared" si="566"/>
        <v>0</v>
      </c>
    </row>
    <row r="577" spans="1:12" ht="17.100000000000001" customHeight="1">
      <c r="A577" s="14"/>
      <c r="B577" s="14"/>
      <c r="C577" s="14"/>
      <c r="D577" s="14"/>
      <c r="E577" s="22">
        <v>6</v>
      </c>
      <c r="F577" s="10">
        <v>7</v>
      </c>
      <c r="G577" s="10">
        <v>1</v>
      </c>
      <c r="H577" s="10"/>
      <c r="I577" s="24" t="s">
        <v>162</v>
      </c>
      <c r="J577" s="17">
        <f>'Gider 1 Yıllık'!J577</f>
        <v>0</v>
      </c>
      <c r="K577" s="17">
        <f t="shared" ref="K577:L577" si="567">J577+J577*10/100</f>
        <v>0</v>
      </c>
      <c r="L577" s="17">
        <f t="shared" si="567"/>
        <v>0</v>
      </c>
    </row>
    <row r="578" spans="1:12" ht="17.100000000000001" customHeight="1">
      <c r="A578" s="14"/>
      <c r="B578" s="14"/>
      <c r="C578" s="14"/>
      <c r="D578" s="14"/>
      <c r="E578" s="22">
        <v>6</v>
      </c>
      <c r="F578" s="10">
        <v>7</v>
      </c>
      <c r="G578" s="10">
        <v>1</v>
      </c>
      <c r="H578" s="10">
        <v>1</v>
      </c>
      <c r="I578" s="24" t="s">
        <v>343</v>
      </c>
      <c r="J578" s="17">
        <f>'Gider 1 Yıllık'!J578</f>
        <v>0</v>
      </c>
      <c r="K578" s="17">
        <f t="shared" ref="K578:L578" si="568">J578+J578*10/100</f>
        <v>0</v>
      </c>
      <c r="L578" s="17">
        <f t="shared" si="568"/>
        <v>0</v>
      </c>
    </row>
    <row r="579" spans="1:12" ht="17.100000000000001" customHeight="1">
      <c r="A579" s="14"/>
      <c r="B579" s="14"/>
      <c r="C579" s="14"/>
      <c r="D579" s="14"/>
      <c r="E579" s="22">
        <v>6</v>
      </c>
      <c r="F579" s="10">
        <v>7</v>
      </c>
      <c r="G579" s="10">
        <v>1</v>
      </c>
      <c r="H579" s="10">
        <v>2</v>
      </c>
      <c r="I579" s="24" t="s">
        <v>344</v>
      </c>
      <c r="J579" s="17">
        <f>'Gider 1 Yıllık'!J579</f>
        <v>0</v>
      </c>
      <c r="K579" s="17">
        <f t="shared" ref="K579:L579" si="569">J579+J579*10/100</f>
        <v>0</v>
      </c>
      <c r="L579" s="17">
        <f t="shared" si="569"/>
        <v>0</v>
      </c>
    </row>
    <row r="580" spans="1:12" ht="17.100000000000001" customHeight="1">
      <c r="A580" s="14"/>
      <c r="B580" s="14"/>
      <c r="C580" s="14"/>
      <c r="D580" s="14"/>
      <c r="E580" s="22">
        <v>6</v>
      </c>
      <c r="F580" s="10">
        <v>7</v>
      </c>
      <c r="G580" s="10">
        <v>1</v>
      </c>
      <c r="H580" s="10">
        <v>3</v>
      </c>
      <c r="I580" s="24" t="s">
        <v>345</v>
      </c>
      <c r="J580" s="17">
        <f>'Gider 1 Yıllık'!J580</f>
        <v>0</v>
      </c>
      <c r="K580" s="17">
        <f t="shared" ref="K580:L580" si="570">J580+J580*10/100</f>
        <v>0</v>
      </c>
      <c r="L580" s="17">
        <f t="shared" si="570"/>
        <v>0</v>
      </c>
    </row>
    <row r="581" spans="1:12" ht="17.100000000000001" customHeight="1">
      <c r="A581" s="14"/>
      <c r="B581" s="14"/>
      <c r="C581" s="14"/>
      <c r="D581" s="14"/>
      <c r="E581" s="22">
        <v>6</v>
      </c>
      <c r="F581" s="10">
        <v>7</v>
      </c>
      <c r="G581" s="10">
        <v>1</v>
      </c>
      <c r="H581" s="10">
        <v>90</v>
      </c>
      <c r="I581" s="24" t="s">
        <v>346</v>
      </c>
      <c r="J581" s="17">
        <f>'Gider 1 Yıllık'!J581</f>
        <v>0</v>
      </c>
      <c r="K581" s="17">
        <f t="shared" ref="K581:L581" si="571">J581+J581*10/100</f>
        <v>0</v>
      </c>
      <c r="L581" s="17">
        <f t="shared" si="571"/>
        <v>0</v>
      </c>
    </row>
    <row r="582" spans="1:12" ht="17.100000000000001" customHeight="1">
      <c r="A582" s="14"/>
      <c r="B582" s="14"/>
      <c r="C582" s="14"/>
      <c r="D582" s="14"/>
      <c r="E582" s="22">
        <v>6</v>
      </c>
      <c r="F582" s="10">
        <v>7</v>
      </c>
      <c r="G582" s="10">
        <v>2</v>
      </c>
      <c r="H582" s="10"/>
      <c r="I582" s="24" t="s">
        <v>385</v>
      </c>
      <c r="J582" s="17">
        <f>'Gider 1 Yıllık'!J582</f>
        <v>0</v>
      </c>
      <c r="K582" s="17">
        <f t="shared" ref="K582:L582" si="572">J582+J582*10/100</f>
        <v>0</v>
      </c>
      <c r="L582" s="17">
        <f t="shared" si="572"/>
        <v>0</v>
      </c>
    </row>
    <row r="583" spans="1:12" ht="17.100000000000001" customHeight="1">
      <c r="A583" s="14"/>
      <c r="B583" s="14"/>
      <c r="C583" s="14"/>
      <c r="D583" s="14"/>
      <c r="E583" s="22">
        <v>6</v>
      </c>
      <c r="F583" s="10">
        <v>7</v>
      </c>
      <c r="G583" s="10">
        <v>2</v>
      </c>
      <c r="H583" s="10">
        <v>1</v>
      </c>
      <c r="I583" s="24" t="s">
        <v>386</v>
      </c>
      <c r="J583" s="17">
        <f>'Gider 1 Yıllık'!J583</f>
        <v>0</v>
      </c>
      <c r="K583" s="17">
        <f t="shared" ref="K583:L583" si="573">J583+J583*10/100</f>
        <v>0</v>
      </c>
      <c r="L583" s="17">
        <f t="shared" si="573"/>
        <v>0</v>
      </c>
    </row>
    <row r="584" spans="1:12" ht="17.100000000000001" customHeight="1">
      <c r="A584" s="14"/>
      <c r="B584" s="14"/>
      <c r="C584" s="14"/>
      <c r="D584" s="14"/>
      <c r="E584" s="22">
        <v>6</v>
      </c>
      <c r="F584" s="10">
        <v>7</v>
      </c>
      <c r="G584" s="10">
        <v>2</v>
      </c>
      <c r="H584" s="10">
        <v>2</v>
      </c>
      <c r="I584" s="24" t="s">
        <v>387</v>
      </c>
      <c r="J584" s="17">
        <f>'Gider 1 Yıllık'!J584</f>
        <v>0</v>
      </c>
      <c r="K584" s="17">
        <f t="shared" ref="K584:L584" si="574">J584+J584*10/100</f>
        <v>0</v>
      </c>
      <c r="L584" s="17">
        <f t="shared" si="574"/>
        <v>0</v>
      </c>
    </row>
    <row r="585" spans="1:12" ht="17.100000000000001" customHeight="1">
      <c r="A585" s="14"/>
      <c r="B585" s="14"/>
      <c r="C585" s="14"/>
      <c r="D585" s="14"/>
      <c r="E585" s="22">
        <v>6</v>
      </c>
      <c r="F585" s="10">
        <v>7</v>
      </c>
      <c r="G585" s="10">
        <v>2</v>
      </c>
      <c r="H585" s="10">
        <v>3</v>
      </c>
      <c r="I585" s="24" t="s">
        <v>388</v>
      </c>
      <c r="J585" s="17">
        <f>'Gider 1 Yıllık'!J585</f>
        <v>0</v>
      </c>
      <c r="K585" s="17">
        <f t="shared" ref="K585:L585" si="575">J585+J585*10/100</f>
        <v>0</v>
      </c>
      <c r="L585" s="17">
        <f t="shared" si="575"/>
        <v>0</v>
      </c>
    </row>
    <row r="586" spans="1:12" ht="17.100000000000001" customHeight="1">
      <c r="A586" s="14"/>
      <c r="B586" s="14"/>
      <c r="C586" s="14"/>
      <c r="D586" s="14"/>
      <c r="E586" s="22">
        <v>6</v>
      </c>
      <c r="F586" s="10">
        <v>7</v>
      </c>
      <c r="G586" s="10">
        <v>2</v>
      </c>
      <c r="H586" s="10">
        <v>4</v>
      </c>
      <c r="I586" s="24" t="s">
        <v>389</v>
      </c>
      <c r="J586" s="17">
        <f>'Gider 1 Yıllık'!J586</f>
        <v>0</v>
      </c>
      <c r="K586" s="17">
        <f t="shared" ref="K586:L586" si="576">J586+J586*10/100</f>
        <v>0</v>
      </c>
      <c r="L586" s="17">
        <f t="shared" si="576"/>
        <v>0</v>
      </c>
    </row>
    <row r="587" spans="1:12" ht="17.100000000000001" customHeight="1">
      <c r="A587" s="14"/>
      <c r="B587" s="14"/>
      <c r="C587" s="14"/>
      <c r="D587" s="14"/>
      <c r="E587" s="22">
        <v>6</v>
      </c>
      <c r="F587" s="10">
        <v>7</v>
      </c>
      <c r="G587" s="10">
        <v>2</v>
      </c>
      <c r="H587" s="10">
        <v>90</v>
      </c>
      <c r="I587" s="24" t="s">
        <v>346</v>
      </c>
      <c r="J587" s="17">
        <f>'Gider 1 Yıllık'!J587</f>
        <v>0</v>
      </c>
      <c r="K587" s="17">
        <f t="shared" ref="K587:L587" si="577">J587+J587*10/100</f>
        <v>0</v>
      </c>
      <c r="L587" s="17">
        <f t="shared" si="577"/>
        <v>0</v>
      </c>
    </row>
    <row r="588" spans="1:12" ht="17.100000000000001" customHeight="1">
      <c r="A588" s="14"/>
      <c r="B588" s="14"/>
      <c r="C588" s="14"/>
      <c r="D588" s="14"/>
      <c r="E588" s="22">
        <v>6</v>
      </c>
      <c r="F588" s="10">
        <v>7</v>
      </c>
      <c r="G588" s="10">
        <v>3</v>
      </c>
      <c r="H588" s="10"/>
      <c r="I588" s="24" t="s">
        <v>212</v>
      </c>
      <c r="J588" s="17">
        <f>'Gider 1 Yıllık'!J588</f>
        <v>0</v>
      </c>
      <c r="K588" s="17">
        <f t="shared" ref="K588:L588" si="578">J588+J588*10/100</f>
        <v>0</v>
      </c>
      <c r="L588" s="17">
        <f t="shared" si="578"/>
        <v>0</v>
      </c>
    </row>
    <row r="589" spans="1:12" ht="17.100000000000001" customHeight="1">
      <c r="A589" s="14"/>
      <c r="B589" s="14"/>
      <c r="C589" s="14"/>
      <c r="D589" s="14"/>
      <c r="E589" s="22">
        <v>6</v>
      </c>
      <c r="F589" s="10">
        <v>7</v>
      </c>
      <c r="G589" s="10">
        <v>3</v>
      </c>
      <c r="H589" s="10">
        <v>1</v>
      </c>
      <c r="I589" s="24" t="s">
        <v>213</v>
      </c>
      <c r="J589" s="17">
        <f>'Gider 1 Yıllık'!J589</f>
        <v>0</v>
      </c>
      <c r="K589" s="17">
        <f t="shared" ref="K589:L589" si="579">J589+J589*10/100</f>
        <v>0</v>
      </c>
      <c r="L589" s="17">
        <f t="shared" si="579"/>
        <v>0</v>
      </c>
    </row>
    <row r="590" spans="1:12" ht="17.100000000000001" customHeight="1">
      <c r="A590" s="14"/>
      <c r="B590" s="14"/>
      <c r="C590" s="14"/>
      <c r="D590" s="14"/>
      <c r="E590" s="22">
        <v>6</v>
      </c>
      <c r="F590" s="10">
        <v>7</v>
      </c>
      <c r="G590" s="10">
        <v>3</v>
      </c>
      <c r="H590" s="10">
        <v>2</v>
      </c>
      <c r="I590" s="24" t="s">
        <v>214</v>
      </c>
      <c r="J590" s="17">
        <f>'Gider 1 Yıllık'!J590</f>
        <v>0</v>
      </c>
      <c r="K590" s="17">
        <f t="shared" ref="K590:L590" si="580">J590+J590*10/100</f>
        <v>0</v>
      </c>
      <c r="L590" s="17">
        <f t="shared" si="580"/>
        <v>0</v>
      </c>
    </row>
    <row r="591" spans="1:12" ht="17.100000000000001" customHeight="1">
      <c r="A591" s="14"/>
      <c r="B591" s="14"/>
      <c r="C591" s="14"/>
      <c r="D591" s="14"/>
      <c r="E591" s="22">
        <v>6</v>
      </c>
      <c r="F591" s="10">
        <v>7</v>
      </c>
      <c r="G591" s="10">
        <v>3</v>
      </c>
      <c r="H591" s="10">
        <v>3</v>
      </c>
      <c r="I591" s="24" t="s">
        <v>215</v>
      </c>
      <c r="J591" s="17">
        <f>'Gider 1 Yıllık'!J591</f>
        <v>0</v>
      </c>
      <c r="K591" s="17">
        <f t="shared" ref="K591:L591" si="581">J591+J591*10/100</f>
        <v>0</v>
      </c>
      <c r="L591" s="17">
        <f t="shared" si="581"/>
        <v>0</v>
      </c>
    </row>
    <row r="592" spans="1:12" ht="17.100000000000001" customHeight="1">
      <c r="A592" s="14"/>
      <c r="B592" s="14"/>
      <c r="C592" s="14"/>
      <c r="D592" s="14"/>
      <c r="E592" s="22">
        <v>6</v>
      </c>
      <c r="F592" s="10">
        <v>7</v>
      </c>
      <c r="G592" s="10">
        <v>3</v>
      </c>
      <c r="H592" s="10">
        <v>90</v>
      </c>
      <c r="I592" s="24" t="s">
        <v>217</v>
      </c>
      <c r="J592" s="17">
        <f>'Gider 1 Yıllık'!J592</f>
        <v>0</v>
      </c>
      <c r="K592" s="17">
        <f t="shared" ref="K592:L592" si="582">J592+J592*10/100</f>
        <v>0</v>
      </c>
      <c r="L592" s="17">
        <f t="shared" si="582"/>
        <v>0</v>
      </c>
    </row>
    <row r="593" spans="1:12" ht="17.100000000000001" customHeight="1">
      <c r="A593" s="14"/>
      <c r="B593" s="14"/>
      <c r="C593" s="14"/>
      <c r="D593" s="14"/>
      <c r="E593" s="22">
        <v>6</v>
      </c>
      <c r="F593" s="10">
        <v>7</v>
      </c>
      <c r="G593" s="10">
        <v>4</v>
      </c>
      <c r="H593" s="10"/>
      <c r="I593" s="24" t="s">
        <v>390</v>
      </c>
      <c r="J593" s="17">
        <f>'Gider 1 Yıllık'!J593</f>
        <v>0</v>
      </c>
      <c r="K593" s="17">
        <f t="shared" ref="K593:L593" si="583">J593+J593*10/100</f>
        <v>0</v>
      </c>
      <c r="L593" s="17">
        <f t="shared" si="583"/>
        <v>0</v>
      </c>
    </row>
    <row r="594" spans="1:12" ht="17.100000000000001" customHeight="1">
      <c r="A594" s="14"/>
      <c r="B594" s="14"/>
      <c r="C594" s="14"/>
      <c r="D594" s="14"/>
      <c r="E594" s="22">
        <v>6</v>
      </c>
      <c r="F594" s="10">
        <v>7</v>
      </c>
      <c r="G594" s="10">
        <v>4</v>
      </c>
      <c r="H594" s="10">
        <v>1</v>
      </c>
      <c r="I594" s="24" t="s">
        <v>114</v>
      </c>
      <c r="J594" s="17">
        <f>'Gider 1 Yıllık'!J594</f>
        <v>0</v>
      </c>
      <c r="K594" s="17">
        <f t="shared" ref="K594:L594" si="584">J594+J594*10/100</f>
        <v>0</v>
      </c>
      <c r="L594" s="17">
        <f t="shared" si="584"/>
        <v>0</v>
      </c>
    </row>
    <row r="595" spans="1:12" ht="17.100000000000001" customHeight="1">
      <c r="A595" s="14"/>
      <c r="B595" s="14"/>
      <c r="C595" s="14"/>
      <c r="D595" s="14"/>
      <c r="E595" s="22">
        <v>6</v>
      </c>
      <c r="F595" s="10">
        <v>7</v>
      </c>
      <c r="G595" s="10">
        <v>4</v>
      </c>
      <c r="H595" s="10">
        <v>2</v>
      </c>
      <c r="I595" s="24" t="s">
        <v>115</v>
      </c>
      <c r="J595" s="17">
        <f>'Gider 1 Yıllık'!J595</f>
        <v>0</v>
      </c>
      <c r="K595" s="17">
        <f t="shared" ref="K595:L595" si="585">J595+J595*10/100</f>
        <v>0</v>
      </c>
      <c r="L595" s="17">
        <f t="shared" si="585"/>
        <v>0</v>
      </c>
    </row>
    <row r="596" spans="1:12" ht="17.100000000000001" customHeight="1">
      <c r="A596" s="14"/>
      <c r="B596" s="14"/>
      <c r="C596" s="14"/>
      <c r="D596" s="14"/>
      <c r="E596" s="22">
        <v>6</v>
      </c>
      <c r="F596" s="10">
        <v>7</v>
      </c>
      <c r="G596" s="10">
        <v>4</v>
      </c>
      <c r="H596" s="10">
        <v>3</v>
      </c>
      <c r="I596" s="24" t="s">
        <v>116</v>
      </c>
      <c r="J596" s="17">
        <f>'Gider 1 Yıllık'!J596</f>
        <v>0</v>
      </c>
      <c r="K596" s="17">
        <f t="shared" ref="K596:L596" si="586">J596+J596*10/100</f>
        <v>0</v>
      </c>
      <c r="L596" s="17">
        <f t="shared" si="586"/>
        <v>0</v>
      </c>
    </row>
    <row r="597" spans="1:12" ht="17.100000000000001" customHeight="1">
      <c r="A597" s="14"/>
      <c r="B597" s="14"/>
      <c r="C597" s="14"/>
      <c r="D597" s="14"/>
      <c r="E597" s="22">
        <v>6</v>
      </c>
      <c r="F597" s="10">
        <v>7</v>
      </c>
      <c r="G597" s="10">
        <v>4</v>
      </c>
      <c r="H597" s="10">
        <v>90</v>
      </c>
      <c r="I597" s="24" t="s">
        <v>117</v>
      </c>
      <c r="J597" s="17">
        <f>'Gider 1 Yıllık'!J597</f>
        <v>0</v>
      </c>
      <c r="K597" s="17">
        <f t="shared" ref="K597:L597" si="587">J597+J597*10/100</f>
        <v>0</v>
      </c>
      <c r="L597" s="17">
        <f t="shared" si="587"/>
        <v>0</v>
      </c>
    </row>
    <row r="598" spans="1:12" ht="17.100000000000001" customHeight="1">
      <c r="A598" s="14"/>
      <c r="B598" s="14"/>
      <c r="C598" s="14"/>
      <c r="D598" s="14"/>
      <c r="E598" s="22">
        <v>6</v>
      </c>
      <c r="F598" s="10">
        <v>7</v>
      </c>
      <c r="G598" s="10">
        <v>5</v>
      </c>
      <c r="H598" s="10"/>
      <c r="I598" s="24" t="s">
        <v>204</v>
      </c>
      <c r="J598" s="17">
        <f>'Gider 1 Yıllık'!J598</f>
        <v>0</v>
      </c>
      <c r="K598" s="17">
        <f t="shared" ref="K598:L598" si="588">J598+J598*10/100</f>
        <v>0</v>
      </c>
      <c r="L598" s="17">
        <f t="shared" si="588"/>
        <v>0</v>
      </c>
    </row>
    <row r="599" spans="1:12" ht="17.100000000000001" customHeight="1">
      <c r="A599" s="14"/>
      <c r="B599" s="14"/>
      <c r="C599" s="14"/>
      <c r="D599" s="14"/>
      <c r="E599" s="22">
        <v>6</v>
      </c>
      <c r="F599" s="10">
        <v>7</v>
      </c>
      <c r="G599" s="10">
        <v>5</v>
      </c>
      <c r="H599" s="10">
        <v>1</v>
      </c>
      <c r="I599" s="24" t="s">
        <v>205</v>
      </c>
      <c r="J599" s="17">
        <f>'Gider 1 Yıllık'!J599</f>
        <v>0</v>
      </c>
      <c r="K599" s="17">
        <f t="shared" ref="K599:L599" si="589">J599+J599*10/100</f>
        <v>0</v>
      </c>
      <c r="L599" s="17">
        <f t="shared" si="589"/>
        <v>0</v>
      </c>
    </row>
    <row r="600" spans="1:12" ht="17.100000000000001" customHeight="1">
      <c r="A600" s="14"/>
      <c r="B600" s="14"/>
      <c r="C600" s="14"/>
      <c r="D600" s="14"/>
      <c r="E600" s="22">
        <v>6</v>
      </c>
      <c r="F600" s="10">
        <v>7</v>
      </c>
      <c r="G600" s="10">
        <v>5</v>
      </c>
      <c r="H600" s="10">
        <v>2</v>
      </c>
      <c r="I600" s="24" t="s">
        <v>206</v>
      </c>
      <c r="J600" s="17">
        <f>'Gider 1 Yıllık'!J600</f>
        <v>0</v>
      </c>
      <c r="K600" s="17">
        <f t="shared" ref="K600:L600" si="590">J600+J600*10/100</f>
        <v>0</v>
      </c>
      <c r="L600" s="17">
        <f t="shared" si="590"/>
        <v>0</v>
      </c>
    </row>
    <row r="601" spans="1:12" ht="17.100000000000001" customHeight="1">
      <c r="A601" s="14"/>
      <c r="B601" s="14"/>
      <c r="C601" s="14"/>
      <c r="D601" s="14"/>
      <c r="E601" s="22">
        <v>6</v>
      </c>
      <c r="F601" s="10">
        <v>7</v>
      </c>
      <c r="G601" s="10">
        <v>5</v>
      </c>
      <c r="H601" s="10">
        <v>3</v>
      </c>
      <c r="I601" s="24" t="s">
        <v>391</v>
      </c>
      <c r="J601" s="17">
        <f>'Gider 1 Yıllık'!J601</f>
        <v>0</v>
      </c>
      <c r="K601" s="17">
        <f t="shared" ref="K601:L601" si="591">J601+J601*10/100</f>
        <v>0</v>
      </c>
      <c r="L601" s="17">
        <f t="shared" si="591"/>
        <v>0</v>
      </c>
    </row>
    <row r="602" spans="1:12" ht="17.100000000000001" customHeight="1">
      <c r="A602" s="14"/>
      <c r="B602" s="14"/>
      <c r="C602" s="14"/>
      <c r="D602" s="14"/>
      <c r="E602" s="22">
        <v>6</v>
      </c>
      <c r="F602" s="10">
        <v>7</v>
      </c>
      <c r="G602" s="10">
        <v>5</v>
      </c>
      <c r="H602" s="10">
        <v>4</v>
      </c>
      <c r="I602" s="24" t="s">
        <v>208</v>
      </c>
      <c r="J602" s="17">
        <f>'Gider 1 Yıllık'!J602</f>
        <v>0</v>
      </c>
      <c r="K602" s="17">
        <f t="shared" ref="K602:L602" si="592">J602+J602*10/100</f>
        <v>0</v>
      </c>
      <c r="L602" s="17">
        <f t="shared" si="592"/>
        <v>0</v>
      </c>
    </row>
    <row r="603" spans="1:12" ht="17.100000000000001" customHeight="1">
      <c r="A603" s="14"/>
      <c r="B603" s="14"/>
      <c r="C603" s="14"/>
      <c r="D603" s="14"/>
      <c r="E603" s="22">
        <v>6</v>
      </c>
      <c r="F603" s="10">
        <v>7</v>
      </c>
      <c r="G603" s="10">
        <v>5</v>
      </c>
      <c r="H603" s="10">
        <v>5</v>
      </c>
      <c r="I603" s="24" t="s">
        <v>209</v>
      </c>
      <c r="J603" s="17">
        <f>'Gider 1 Yıllık'!J603</f>
        <v>0</v>
      </c>
      <c r="K603" s="17">
        <f t="shared" ref="K603:L603" si="593">J603+J603*10/100</f>
        <v>0</v>
      </c>
      <c r="L603" s="17">
        <f t="shared" si="593"/>
        <v>0</v>
      </c>
    </row>
    <row r="604" spans="1:12" ht="17.100000000000001" customHeight="1">
      <c r="A604" s="14"/>
      <c r="B604" s="14"/>
      <c r="C604" s="14"/>
      <c r="D604" s="14"/>
      <c r="E604" s="22">
        <v>6</v>
      </c>
      <c r="F604" s="10">
        <v>7</v>
      </c>
      <c r="G604" s="10">
        <v>5</v>
      </c>
      <c r="H604" s="10">
        <v>6</v>
      </c>
      <c r="I604" s="24" t="s">
        <v>210</v>
      </c>
      <c r="J604" s="17">
        <f>'Gider 1 Yıllık'!J604</f>
        <v>0</v>
      </c>
      <c r="K604" s="17">
        <f t="shared" ref="K604:L604" si="594">J604+J604*10/100</f>
        <v>0</v>
      </c>
      <c r="L604" s="17">
        <f t="shared" si="594"/>
        <v>0</v>
      </c>
    </row>
    <row r="605" spans="1:12" ht="17.100000000000001" customHeight="1">
      <c r="A605" s="14"/>
      <c r="B605" s="14"/>
      <c r="C605" s="14"/>
      <c r="D605" s="14"/>
      <c r="E605" s="22">
        <v>6</v>
      </c>
      <c r="F605" s="10">
        <v>7</v>
      </c>
      <c r="G605" s="10">
        <v>5</v>
      </c>
      <c r="H605" s="10">
        <v>90</v>
      </c>
      <c r="I605" s="24" t="s">
        <v>211</v>
      </c>
      <c r="J605" s="17">
        <f>'Gider 1 Yıllık'!J605</f>
        <v>0</v>
      </c>
      <c r="K605" s="17">
        <f t="shared" ref="K605:L605" si="595">J605+J605*10/100</f>
        <v>0</v>
      </c>
      <c r="L605" s="17">
        <f t="shared" si="595"/>
        <v>0</v>
      </c>
    </row>
    <row r="606" spans="1:12" ht="17.100000000000001" customHeight="1">
      <c r="A606" s="14"/>
      <c r="B606" s="14"/>
      <c r="C606" s="14"/>
      <c r="D606" s="14"/>
      <c r="E606" s="22">
        <v>6</v>
      </c>
      <c r="F606" s="10">
        <v>7</v>
      </c>
      <c r="G606" s="10">
        <v>6</v>
      </c>
      <c r="H606" s="10"/>
      <c r="I606" s="24" t="s">
        <v>224</v>
      </c>
      <c r="J606" s="17">
        <f>'Gider 1 Yıllık'!J606</f>
        <v>0</v>
      </c>
      <c r="K606" s="17">
        <f t="shared" ref="K606:L606" si="596">J606+J606*10/100</f>
        <v>0</v>
      </c>
      <c r="L606" s="17">
        <f t="shared" si="596"/>
        <v>0</v>
      </c>
    </row>
    <row r="607" spans="1:12" ht="17.100000000000001" customHeight="1">
      <c r="A607" s="14"/>
      <c r="B607" s="14"/>
      <c r="C607" s="14"/>
      <c r="D607" s="14"/>
      <c r="E607" s="22">
        <v>6</v>
      </c>
      <c r="F607" s="10">
        <v>7</v>
      </c>
      <c r="G607" s="10">
        <v>6</v>
      </c>
      <c r="H607" s="10">
        <v>1</v>
      </c>
      <c r="I607" s="24" t="s">
        <v>225</v>
      </c>
      <c r="J607" s="17">
        <f>'Gider 1 Yıllık'!J607</f>
        <v>0</v>
      </c>
      <c r="K607" s="17">
        <f t="shared" ref="K607:L607" si="597">J607+J607*10/100</f>
        <v>0</v>
      </c>
      <c r="L607" s="17">
        <f t="shared" si="597"/>
        <v>0</v>
      </c>
    </row>
    <row r="608" spans="1:12" ht="17.100000000000001" customHeight="1">
      <c r="A608" s="14"/>
      <c r="B608" s="14"/>
      <c r="C608" s="14"/>
      <c r="D608" s="14"/>
      <c r="E608" s="22">
        <v>6</v>
      </c>
      <c r="F608" s="10">
        <v>7</v>
      </c>
      <c r="G608" s="10">
        <v>6</v>
      </c>
      <c r="H608" s="10">
        <v>2</v>
      </c>
      <c r="I608" s="24" t="s">
        <v>226</v>
      </c>
      <c r="J608" s="17">
        <f>'Gider 1 Yıllık'!J608</f>
        <v>0</v>
      </c>
      <c r="K608" s="17">
        <f t="shared" ref="K608:L608" si="598">J608+J608*10/100</f>
        <v>0</v>
      </c>
      <c r="L608" s="17">
        <f t="shared" si="598"/>
        <v>0</v>
      </c>
    </row>
    <row r="609" spans="1:12" ht="17.100000000000001" customHeight="1">
      <c r="A609" s="14"/>
      <c r="B609" s="14"/>
      <c r="C609" s="14"/>
      <c r="D609" s="14"/>
      <c r="E609" s="22">
        <v>6</v>
      </c>
      <c r="F609" s="10">
        <v>7</v>
      </c>
      <c r="G609" s="10">
        <v>6</v>
      </c>
      <c r="H609" s="10">
        <v>3</v>
      </c>
      <c r="I609" s="24" t="s">
        <v>227</v>
      </c>
      <c r="J609" s="17">
        <f>'Gider 1 Yıllık'!J609</f>
        <v>0</v>
      </c>
      <c r="K609" s="17">
        <f t="shared" ref="K609:L609" si="599">J609+J609*10/100</f>
        <v>0</v>
      </c>
      <c r="L609" s="17">
        <f t="shared" si="599"/>
        <v>0</v>
      </c>
    </row>
    <row r="610" spans="1:12" ht="17.100000000000001" customHeight="1">
      <c r="A610" s="14"/>
      <c r="B610" s="14"/>
      <c r="C610" s="14"/>
      <c r="D610" s="14"/>
      <c r="E610" s="22">
        <v>6</v>
      </c>
      <c r="F610" s="10">
        <v>7</v>
      </c>
      <c r="G610" s="10">
        <v>6</v>
      </c>
      <c r="H610" s="10">
        <v>4</v>
      </c>
      <c r="I610" s="24" t="s">
        <v>228</v>
      </c>
      <c r="J610" s="17">
        <f>'Gider 1 Yıllık'!J610</f>
        <v>0</v>
      </c>
      <c r="K610" s="17">
        <f t="shared" ref="K610:L610" si="600">J610+J610*10/100</f>
        <v>0</v>
      </c>
      <c r="L610" s="17">
        <f t="shared" si="600"/>
        <v>0</v>
      </c>
    </row>
    <row r="611" spans="1:12" ht="17.100000000000001" customHeight="1">
      <c r="A611" s="14"/>
      <c r="B611" s="14"/>
      <c r="C611" s="14"/>
      <c r="D611" s="14"/>
      <c r="E611" s="22">
        <v>6</v>
      </c>
      <c r="F611" s="10">
        <v>7</v>
      </c>
      <c r="G611" s="10">
        <v>6</v>
      </c>
      <c r="H611" s="10">
        <v>5</v>
      </c>
      <c r="I611" s="24" t="s">
        <v>393</v>
      </c>
      <c r="J611" s="17">
        <f>'Gider 1 Yıllık'!J611</f>
        <v>0</v>
      </c>
      <c r="K611" s="17">
        <f t="shared" ref="K611:L611" si="601">J611+J611*10/100</f>
        <v>0</v>
      </c>
      <c r="L611" s="17">
        <f t="shared" si="601"/>
        <v>0</v>
      </c>
    </row>
    <row r="612" spans="1:12" ht="17.100000000000001" customHeight="1">
      <c r="A612" s="14"/>
      <c r="B612" s="14"/>
      <c r="C612" s="14"/>
      <c r="D612" s="14"/>
      <c r="E612" s="22">
        <v>6</v>
      </c>
      <c r="F612" s="10">
        <v>7</v>
      </c>
      <c r="G612" s="10">
        <v>6</v>
      </c>
      <c r="H612" s="10">
        <v>6</v>
      </c>
      <c r="I612" s="24" t="s">
        <v>394</v>
      </c>
      <c r="J612" s="17">
        <f>'Gider 1 Yıllık'!J612</f>
        <v>0</v>
      </c>
      <c r="K612" s="17">
        <f t="shared" ref="K612:L612" si="602">J612+J612*10/100</f>
        <v>0</v>
      </c>
      <c r="L612" s="17">
        <f t="shared" si="602"/>
        <v>0</v>
      </c>
    </row>
    <row r="613" spans="1:12" ht="17.100000000000001" customHeight="1">
      <c r="A613" s="14"/>
      <c r="B613" s="14"/>
      <c r="C613" s="14"/>
      <c r="D613" s="14"/>
      <c r="E613" s="22">
        <v>6</v>
      </c>
      <c r="F613" s="10">
        <v>7</v>
      </c>
      <c r="G613" s="10">
        <v>6</v>
      </c>
      <c r="H613" s="10">
        <v>7</v>
      </c>
      <c r="I613" s="24" t="s">
        <v>232</v>
      </c>
      <c r="J613" s="17">
        <f>'Gider 1 Yıllık'!J613</f>
        <v>0</v>
      </c>
      <c r="K613" s="17">
        <f t="shared" ref="K613:L613" si="603">J613+J613*10/100</f>
        <v>0</v>
      </c>
      <c r="L613" s="17">
        <f t="shared" si="603"/>
        <v>0</v>
      </c>
    </row>
    <row r="614" spans="1:12" ht="17.100000000000001" customHeight="1">
      <c r="A614" s="14"/>
      <c r="B614" s="14"/>
      <c r="C614" s="14"/>
      <c r="D614" s="14"/>
      <c r="E614" s="22">
        <v>6</v>
      </c>
      <c r="F614" s="10">
        <v>7</v>
      </c>
      <c r="G614" s="10">
        <v>6</v>
      </c>
      <c r="H614" s="10">
        <v>8</v>
      </c>
      <c r="I614" s="24" t="s">
        <v>233</v>
      </c>
      <c r="J614" s="17">
        <f>'Gider 1 Yıllık'!J614</f>
        <v>0</v>
      </c>
      <c r="K614" s="17">
        <f t="shared" ref="K614:L614" si="604">J614+J614*10/100</f>
        <v>0</v>
      </c>
      <c r="L614" s="17">
        <f t="shared" si="604"/>
        <v>0</v>
      </c>
    </row>
    <row r="615" spans="1:12" ht="17.100000000000001" customHeight="1">
      <c r="A615" s="14"/>
      <c r="B615" s="14"/>
      <c r="C615" s="14"/>
      <c r="D615" s="14"/>
      <c r="E615" s="22">
        <v>6</v>
      </c>
      <c r="F615" s="10">
        <v>7</v>
      </c>
      <c r="G615" s="10">
        <v>6</v>
      </c>
      <c r="H615" s="10">
        <v>9</v>
      </c>
      <c r="I615" s="24" t="s">
        <v>412</v>
      </c>
      <c r="J615" s="17">
        <f>'Gider 1 Yıllık'!J615</f>
        <v>0</v>
      </c>
      <c r="K615" s="17">
        <f t="shared" ref="K615:L615" si="605">J615+J615*10/100</f>
        <v>0</v>
      </c>
      <c r="L615" s="17">
        <f t="shared" si="605"/>
        <v>0</v>
      </c>
    </row>
    <row r="616" spans="1:12" ht="17.100000000000001" customHeight="1">
      <c r="A616" s="14"/>
      <c r="B616" s="14"/>
      <c r="C616" s="14"/>
      <c r="D616" s="14"/>
      <c r="E616" s="22">
        <v>6</v>
      </c>
      <c r="F616" s="10">
        <v>7</v>
      </c>
      <c r="G616" s="10">
        <v>6</v>
      </c>
      <c r="H616" s="10">
        <v>10</v>
      </c>
      <c r="I616" s="24" t="s">
        <v>413</v>
      </c>
      <c r="J616" s="17">
        <f>'Gider 1 Yıllık'!J616</f>
        <v>0</v>
      </c>
      <c r="K616" s="17">
        <f t="shared" ref="K616:L616" si="606">J616+J616*10/100</f>
        <v>0</v>
      </c>
      <c r="L616" s="17">
        <f t="shared" si="606"/>
        <v>0</v>
      </c>
    </row>
    <row r="617" spans="1:12" ht="17.100000000000001" customHeight="1">
      <c r="A617" s="14"/>
      <c r="B617" s="14"/>
      <c r="C617" s="14"/>
      <c r="D617" s="14"/>
      <c r="E617" s="22">
        <v>6</v>
      </c>
      <c r="F617" s="10">
        <v>7</v>
      </c>
      <c r="G617" s="10">
        <v>6</v>
      </c>
      <c r="H617" s="10">
        <v>90</v>
      </c>
      <c r="I617" s="24" t="s">
        <v>398</v>
      </c>
      <c r="J617" s="17">
        <f>'Gider 1 Yıllık'!J617</f>
        <v>0</v>
      </c>
      <c r="K617" s="17">
        <f t="shared" ref="K617:L617" si="607">J617+J617*10/100</f>
        <v>0</v>
      </c>
      <c r="L617" s="17">
        <f t="shared" si="607"/>
        <v>0</v>
      </c>
    </row>
    <row r="618" spans="1:12" ht="17.100000000000001" customHeight="1">
      <c r="A618" s="14"/>
      <c r="B618" s="14"/>
      <c r="C618" s="14"/>
      <c r="D618" s="14"/>
      <c r="E618" s="22">
        <v>6</v>
      </c>
      <c r="F618" s="10">
        <v>7</v>
      </c>
      <c r="G618" s="10">
        <v>7</v>
      </c>
      <c r="H618" s="10"/>
      <c r="I618" s="24" t="s">
        <v>399</v>
      </c>
      <c r="J618" s="17">
        <f>'Gider 1 Yıllık'!J618</f>
        <v>0</v>
      </c>
      <c r="K618" s="17">
        <f t="shared" ref="K618:L618" si="608">J618+J618*10/100</f>
        <v>0</v>
      </c>
      <c r="L618" s="17">
        <f t="shared" si="608"/>
        <v>0</v>
      </c>
    </row>
    <row r="619" spans="1:12" ht="17.100000000000001" customHeight="1">
      <c r="A619" s="14"/>
      <c r="B619" s="14"/>
      <c r="C619" s="14"/>
      <c r="D619" s="14"/>
      <c r="E619" s="22">
        <v>6</v>
      </c>
      <c r="F619" s="10">
        <v>7</v>
      </c>
      <c r="G619" s="10">
        <v>7</v>
      </c>
      <c r="H619" s="10">
        <v>1</v>
      </c>
      <c r="I619" s="24" t="s">
        <v>400</v>
      </c>
      <c r="J619" s="17">
        <f>'Gider 1 Yıllık'!J619</f>
        <v>0</v>
      </c>
      <c r="K619" s="17">
        <f t="shared" ref="K619:L619" si="609">J619+J619*10/100</f>
        <v>0</v>
      </c>
      <c r="L619" s="17">
        <f t="shared" si="609"/>
        <v>0</v>
      </c>
    </row>
    <row r="620" spans="1:12" ht="17.100000000000001" customHeight="1">
      <c r="A620" s="14"/>
      <c r="B620" s="14"/>
      <c r="C620" s="14"/>
      <c r="D620" s="14"/>
      <c r="E620" s="22">
        <v>6</v>
      </c>
      <c r="F620" s="10">
        <v>7</v>
      </c>
      <c r="G620" s="10">
        <v>7</v>
      </c>
      <c r="H620" s="10">
        <v>2</v>
      </c>
      <c r="I620" s="24" t="s">
        <v>401</v>
      </c>
      <c r="J620" s="17">
        <f>'Gider 1 Yıllık'!J620</f>
        <v>0</v>
      </c>
      <c r="K620" s="17">
        <f t="shared" ref="K620:L620" si="610">J620+J620*10/100</f>
        <v>0</v>
      </c>
      <c r="L620" s="17">
        <f t="shared" si="610"/>
        <v>0</v>
      </c>
    </row>
    <row r="621" spans="1:12" ht="17.100000000000001" customHeight="1">
      <c r="A621" s="14"/>
      <c r="B621" s="14"/>
      <c r="C621" s="14"/>
      <c r="D621" s="14"/>
      <c r="E621" s="22">
        <v>6</v>
      </c>
      <c r="F621" s="10">
        <v>7</v>
      </c>
      <c r="G621" s="10">
        <v>7</v>
      </c>
      <c r="H621" s="10">
        <v>3</v>
      </c>
      <c r="I621" s="24" t="s">
        <v>402</v>
      </c>
      <c r="J621" s="17">
        <f>'Gider 1 Yıllık'!J621</f>
        <v>0</v>
      </c>
      <c r="K621" s="17">
        <f t="shared" ref="K621:L621" si="611">J621+J621*10/100</f>
        <v>0</v>
      </c>
      <c r="L621" s="17">
        <f t="shared" si="611"/>
        <v>0</v>
      </c>
    </row>
    <row r="622" spans="1:12" ht="17.100000000000001" customHeight="1">
      <c r="A622" s="14"/>
      <c r="B622" s="14"/>
      <c r="C622" s="14"/>
      <c r="D622" s="14"/>
      <c r="E622" s="22">
        <v>6</v>
      </c>
      <c r="F622" s="10">
        <v>7</v>
      </c>
      <c r="G622" s="10">
        <v>7</v>
      </c>
      <c r="H622" s="10">
        <v>4</v>
      </c>
      <c r="I622" s="24" t="s">
        <v>403</v>
      </c>
      <c r="J622" s="17">
        <f>'Gider 1 Yıllık'!J622</f>
        <v>0</v>
      </c>
      <c r="K622" s="17">
        <f t="shared" ref="K622:L622" si="612">J622+J622*10/100</f>
        <v>0</v>
      </c>
      <c r="L622" s="17">
        <f t="shared" si="612"/>
        <v>0</v>
      </c>
    </row>
    <row r="623" spans="1:12" ht="17.100000000000001" customHeight="1">
      <c r="A623" s="14"/>
      <c r="B623" s="14"/>
      <c r="C623" s="14"/>
      <c r="D623" s="14"/>
      <c r="E623" s="22">
        <v>6</v>
      </c>
      <c r="F623" s="10">
        <v>7</v>
      </c>
      <c r="G623" s="10">
        <v>7</v>
      </c>
      <c r="H623" s="10">
        <v>5</v>
      </c>
      <c r="I623" s="24" t="s">
        <v>404</v>
      </c>
      <c r="J623" s="17">
        <f>'Gider 1 Yıllık'!J623</f>
        <v>0</v>
      </c>
      <c r="K623" s="17">
        <f t="shared" ref="K623:L623" si="613">J623+J623*10/100</f>
        <v>0</v>
      </c>
      <c r="L623" s="17">
        <f t="shared" si="613"/>
        <v>0</v>
      </c>
    </row>
    <row r="624" spans="1:12" ht="17.100000000000001" customHeight="1">
      <c r="A624" s="14"/>
      <c r="B624" s="14"/>
      <c r="C624" s="14"/>
      <c r="D624" s="14"/>
      <c r="E624" s="22">
        <v>6</v>
      </c>
      <c r="F624" s="10">
        <v>7</v>
      </c>
      <c r="G624" s="10">
        <v>7</v>
      </c>
      <c r="H624" s="10">
        <v>6</v>
      </c>
      <c r="I624" s="24" t="s">
        <v>405</v>
      </c>
      <c r="J624" s="17">
        <f>'Gider 1 Yıllık'!J624</f>
        <v>0</v>
      </c>
      <c r="K624" s="17">
        <f t="shared" ref="K624:L624" si="614">J624+J624*10/100</f>
        <v>0</v>
      </c>
      <c r="L624" s="17">
        <f t="shared" si="614"/>
        <v>0</v>
      </c>
    </row>
    <row r="625" spans="1:12" ht="17.100000000000001" customHeight="1">
      <c r="A625" s="14"/>
      <c r="B625" s="14"/>
      <c r="C625" s="14"/>
      <c r="D625" s="14"/>
      <c r="E625" s="22">
        <v>6</v>
      </c>
      <c r="F625" s="10">
        <v>7</v>
      </c>
      <c r="G625" s="10">
        <v>7</v>
      </c>
      <c r="H625" s="10">
        <v>90</v>
      </c>
      <c r="I625" s="24" t="s">
        <v>409</v>
      </c>
      <c r="J625" s="17">
        <f>'Gider 1 Yıllık'!J625</f>
        <v>0</v>
      </c>
      <c r="K625" s="17">
        <f t="shared" ref="K625:L625" si="615">J625+J625*10/100</f>
        <v>0</v>
      </c>
      <c r="L625" s="17">
        <f t="shared" si="615"/>
        <v>0</v>
      </c>
    </row>
    <row r="626" spans="1:12" ht="17.100000000000001" customHeight="1">
      <c r="A626" s="14"/>
      <c r="B626" s="14"/>
      <c r="C626" s="14"/>
      <c r="D626" s="14"/>
      <c r="E626" s="22">
        <v>6</v>
      </c>
      <c r="F626" s="10">
        <v>7</v>
      </c>
      <c r="G626" s="10">
        <v>9</v>
      </c>
      <c r="H626" s="10"/>
      <c r="I626" s="24" t="s">
        <v>346</v>
      </c>
      <c r="J626" s="17">
        <f>'Gider 1 Yıllık'!J626</f>
        <v>0</v>
      </c>
      <c r="K626" s="17">
        <f t="shared" ref="K626:L626" si="616">J626+J626*10/100</f>
        <v>0</v>
      </c>
      <c r="L626" s="17">
        <f t="shared" si="616"/>
        <v>0</v>
      </c>
    </row>
    <row r="627" spans="1:12" ht="17.100000000000001" customHeight="1">
      <c r="A627" s="14"/>
      <c r="B627" s="14"/>
      <c r="C627" s="14"/>
      <c r="D627" s="14"/>
      <c r="E627" s="22">
        <v>6</v>
      </c>
      <c r="F627" s="10">
        <v>7</v>
      </c>
      <c r="G627" s="10">
        <v>9</v>
      </c>
      <c r="H627" s="10">
        <v>1</v>
      </c>
      <c r="I627" s="24" t="s">
        <v>346</v>
      </c>
      <c r="J627" s="17">
        <f>'Gider 1 Yıllık'!J627</f>
        <v>0</v>
      </c>
      <c r="K627" s="17">
        <f t="shared" ref="K627:L627" si="617">J627+J627*10/100</f>
        <v>0</v>
      </c>
      <c r="L627" s="17">
        <f t="shared" si="617"/>
        <v>0</v>
      </c>
    </row>
    <row r="628" spans="1:12" ht="17.100000000000001" customHeight="1">
      <c r="A628" s="14"/>
      <c r="B628" s="14"/>
      <c r="C628" s="14"/>
      <c r="D628" s="14"/>
      <c r="E628" s="37">
        <v>10</v>
      </c>
      <c r="F628" s="38"/>
      <c r="G628" s="39"/>
      <c r="H628" s="38"/>
      <c r="I628" s="40" t="s">
        <v>414</v>
      </c>
      <c r="J628" s="17">
        <f>'Gider 1 Yıllık'!J628</f>
        <v>0</v>
      </c>
      <c r="K628" s="17">
        <f t="shared" ref="K628:L628" si="618">J628+J628*10/100</f>
        <v>0</v>
      </c>
      <c r="L628" s="17">
        <f t="shared" si="618"/>
        <v>0</v>
      </c>
    </row>
    <row r="629" spans="1:12" ht="17.100000000000001" customHeight="1">
      <c r="A629" s="14"/>
      <c r="B629" s="14"/>
      <c r="C629" s="14"/>
      <c r="D629" s="14"/>
      <c r="E629" s="37">
        <v>10</v>
      </c>
      <c r="F629" s="41">
        <v>2</v>
      </c>
      <c r="G629" s="41"/>
      <c r="H629" s="41"/>
      <c r="I629" s="33" t="s">
        <v>415</v>
      </c>
      <c r="J629" s="17">
        <f>'Gider 1 Yıllık'!J629</f>
        <v>0</v>
      </c>
      <c r="K629" s="17">
        <f t="shared" ref="K629:L629" si="619">J629+J629*10/100</f>
        <v>0</v>
      </c>
      <c r="L629" s="17">
        <f t="shared" si="619"/>
        <v>0</v>
      </c>
    </row>
    <row r="630" spans="1:12" ht="17.100000000000001" customHeight="1">
      <c r="A630" s="14"/>
      <c r="B630" s="14"/>
      <c r="C630" s="14"/>
      <c r="D630" s="14"/>
      <c r="E630" s="37">
        <v>10</v>
      </c>
      <c r="F630" s="41">
        <v>2</v>
      </c>
      <c r="G630" s="41">
        <v>1</v>
      </c>
      <c r="H630" s="41"/>
      <c r="I630" s="33" t="s">
        <v>416</v>
      </c>
      <c r="J630" s="17">
        <f>'Gider 1 Yıllık'!J630</f>
        <v>0</v>
      </c>
      <c r="K630" s="17">
        <f t="shared" ref="K630:L630" si="620">J630+J630*10/100</f>
        <v>0</v>
      </c>
      <c r="L630" s="17">
        <f t="shared" si="620"/>
        <v>0</v>
      </c>
    </row>
    <row r="631" spans="1:12" ht="17.100000000000001" customHeight="1">
      <c r="A631" s="14"/>
      <c r="B631" s="14"/>
      <c r="C631" s="14"/>
      <c r="D631" s="14"/>
      <c r="E631" s="37">
        <v>10</v>
      </c>
      <c r="F631" s="41">
        <v>2</v>
      </c>
      <c r="G631" s="41">
        <v>1</v>
      </c>
      <c r="H631" s="41">
        <v>1</v>
      </c>
      <c r="I631" s="33" t="s">
        <v>417</v>
      </c>
      <c r="J631" s="17">
        <f>'Gider 1 Yıllık'!J631</f>
        <v>0</v>
      </c>
      <c r="K631" s="17">
        <f t="shared" ref="K631:L631" si="621">J631+J631*10/100</f>
        <v>0</v>
      </c>
      <c r="L631" s="17">
        <f t="shared" si="621"/>
        <v>0</v>
      </c>
    </row>
    <row r="632" spans="1:12" ht="17.100000000000001" customHeight="1">
      <c r="A632" s="14"/>
      <c r="B632" s="14"/>
      <c r="C632" s="14"/>
      <c r="D632" s="14"/>
      <c r="E632" s="37">
        <v>10</v>
      </c>
      <c r="F632" s="41">
        <v>2</v>
      </c>
      <c r="G632" s="41">
        <v>1</v>
      </c>
      <c r="H632" s="41">
        <v>2</v>
      </c>
      <c r="I632" s="33" t="s">
        <v>418</v>
      </c>
      <c r="J632" s="17">
        <f>'Gider 1 Yıllık'!J632</f>
        <v>0</v>
      </c>
      <c r="K632" s="17">
        <f t="shared" ref="K632:L632" si="622">J632+J632*10/100</f>
        <v>0</v>
      </c>
      <c r="L632" s="17">
        <f t="shared" si="622"/>
        <v>0</v>
      </c>
    </row>
    <row r="633" spans="1:12" ht="17.100000000000001" customHeight="1">
      <c r="A633" s="14"/>
      <c r="B633" s="14"/>
      <c r="C633" s="14"/>
      <c r="D633" s="14"/>
      <c r="E633" s="37">
        <v>10</v>
      </c>
      <c r="F633" s="41">
        <v>2</v>
      </c>
      <c r="G633" s="41">
        <v>2</v>
      </c>
      <c r="H633" s="41"/>
      <c r="I633" s="33" t="s">
        <v>419</v>
      </c>
      <c r="J633" s="17">
        <f>'Gider 1 Yıllık'!J633</f>
        <v>0</v>
      </c>
      <c r="K633" s="17">
        <f t="shared" ref="K633:L633" si="623">J633+J633*10/100</f>
        <v>0</v>
      </c>
      <c r="L633" s="17">
        <f t="shared" si="623"/>
        <v>0</v>
      </c>
    </row>
    <row r="634" spans="1:12" ht="17.100000000000001" customHeight="1">
      <c r="A634" s="14"/>
      <c r="B634" s="14"/>
      <c r="C634" s="14"/>
      <c r="D634" s="14"/>
      <c r="E634" s="37">
        <v>10</v>
      </c>
      <c r="F634" s="41">
        <v>2</v>
      </c>
      <c r="G634" s="41">
        <v>2</v>
      </c>
      <c r="H634" s="41">
        <v>1</v>
      </c>
      <c r="I634" s="33" t="s">
        <v>417</v>
      </c>
      <c r="J634" s="17">
        <f>'Gider 1 Yıllık'!J634</f>
        <v>0</v>
      </c>
      <c r="K634" s="17">
        <f t="shared" ref="K634:L634" si="624">J634+J634*10/100</f>
        <v>0</v>
      </c>
      <c r="L634" s="17">
        <f t="shared" si="624"/>
        <v>0</v>
      </c>
    </row>
    <row r="635" spans="1:12" ht="17.100000000000001" customHeight="1">
      <c r="A635" s="14"/>
      <c r="B635" s="14"/>
      <c r="C635" s="14"/>
      <c r="D635" s="14"/>
      <c r="E635" s="37">
        <v>10</v>
      </c>
      <c r="F635" s="41">
        <v>2</v>
      </c>
      <c r="G635" s="41">
        <v>2</v>
      </c>
      <c r="H635" s="41">
        <v>2</v>
      </c>
      <c r="I635" s="33" t="s">
        <v>418</v>
      </c>
      <c r="J635" s="17">
        <f>'Gider 1 Yıllık'!J635</f>
        <v>0</v>
      </c>
      <c r="K635" s="17">
        <f t="shared" ref="K635:L635" si="625">J635+J635*10/100</f>
        <v>0</v>
      </c>
      <c r="L635" s="17">
        <f t="shared" si="625"/>
        <v>0</v>
      </c>
    </row>
    <row r="636" spans="1:12" ht="17.100000000000001" customHeight="1">
      <c r="A636" s="14"/>
      <c r="B636" s="14"/>
      <c r="C636" s="14"/>
      <c r="D636" s="14"/>
      <c r="E636" s="37">
        <v>10</v>
      </c>
      <c r="F636" s="41">
        <v>2</v>
      </c>
      <c r="G636" s="41">
        <v>3</v>
      </c>
      <c r="H636" s="41"/>
      <c r="I636" s="33" t="s">
        <v>415</v>
      </c>
      <c r="J636" s="17">
        <f>'Gider 1 Yıllık'!J636</f>
        <v>0</v>
      </c>
      <c r="K636" s="17">
        <f t="shared" ref="K636:L636" si="626">J636+J636*10/100</f>
        <v>0</v>
      </c>
      <c r="L636" s="17">
        <f t="shared" si="626"/>
        <v>0</v>
      </c>
    </row>
    <row r="637" spans="1:12" ht="17.100000000000001" customHeight="1">
      <c r="A637" s="14"/>
      <c r="B637" s="14"/>
      <c r="C637" s="14"/>
      <c r="D637" s="14"/>
      <c r="E637" s="37">
        <v>10</v>
      </c>
      <c r="F637" s="41">
        <v>2</v>
      </c>
      <c r="G637" s="41">
        <v>3</v>
      </c>
      <c r="H637" s="41">
        <v>1</v>
      </c>
      <c r="I637" s="33" t="s">
        <v>420</v>
      </c>
      <c r="J637" s="17">
        <f>'Gider 1 Yıllık'!J637</f>
        <v>0</v>
      </c>
      <c r="K637" s="17">
        <f t="shared" ref="K637:L637" si="627">J637+J637*10/100</f>
        <v>0</v>
      </c>
      <c r="L637" s="17">
        <f t="shared" si="627"/>
        <v>0</v>
      </c>
    </row>
    <row r="638" spans="1:12" ht="17.100000000000001" customHeight="1">
      <c r="A638" s="14"/>
      <c r="B638" s="14"/>
      <c r="C638" s="14"/>
      <c r="D638" s="14"/>
      <c r="E638" s="37">
        <v>10</v>
      </c>
      <c r="F638" s="41">
        <v>2</v>
      </c>
      <c r="G638" s="41">
        <v>3</v>
      </c>
      <c r="H638" s="41">
        <v>2</v>
      </c>
      <c r="I638" s="42" t="s">
        <v>421</v>
      </c>
      <c r="J638" s="17">
        <f>'Gider 1 Yıllık'!J638</f>
        <v>0</v>
      </c>
      <c r="K638" s="17">
        <f t="shared" ref="K638:L638" si="628">J638+J638*10/100</f>
        <v>0</v>
      </c>
      <c r="L638" s="17">
        <f t="shared" si="628"/>
        <v>0</v>
      </c>
    </row>
    <row r="639" spans="1:12" ht="17.100000000000001" customHeight="1">
      <c r="A639" s="14"/>
      <c r="B639" s="14"/>
      <c r="C639" s="14"/>
      <c r="D639" s="14"/>
      <c r="E639" s="37">
        <v>10</v>
      </c>
      <c r="F639" s="41">
        <v>2</v>
      </c>
      <c r="G639" s="41">
        <v>3</v>
      </c>
      <c r="H639" s="41">
        <v>3</v>
      </c>
      <c r="I639" s="42" t="s">
        <v>422</v>
      </c>
      <c r="J639" s="17">
        <f>'Gider 1 Yıllık'!J639</f>
        <v>0</v>
      </c>
      <c r="K639" s="17">
        <f t="shared" ref="K639:L639" si="629">J639+J639*10/100</f>
        <v>0</v>
      </c>
      <c r="L639" s="17">
        <f t="shared" si="629"/>
        <v>0</v>
      </c>
    </row>
    <row r="640" spans="1:12" ht="17.100000000000001" customHeight="1">
      <c r="A640" s="14"/>
      <c r="B640" s="14"/>
      <c r="C640" s="14"/>
      <c r="D640" s="14"/>
      <c r="E640" s="37">
        <v>10</v>
      </c>
      <c r="F640" s="41">
        <v>2</v>
      </c>
      <c r="G640" s="41">
        <v>3</v>
      </c>
      <c r="H640" s="41">
        <v>4</v>
      </c>
      <c r="I640" s="42" t="s">
        <v>423</v>
      </c>
      <c r="J640" s="17">
        <f>'Gider 1 Yıllık'!J640</f>
        <v>0</v>
      </c>
      <c r="K640" s="17">
        <f t="shared" ref="K640:L640" si="630">J640+J640*10/100</f>
        <v>0</v>
      </c>
      <c r="L640" s="17">
        <f t="shared" si="630"/>
        <v>0</v>
      </c>
    </row>
    <row r="641" spans="1:12" ht="17.100000000000001" customHeight="1">
      <c r="A641" s="14"/>
      <c r="B641" s="14"/>
      <c r="C641" s="14"/>
      <c r="D641" s="14"/>
      <c r="E641" s="38">
        <v>10</v>
      </c>
      <c r="F641" s="41">
        <v>3</v>
      </c>
      <c r="G641" s="41"/>
      <c r="H641" s="41"/>
      <c r="I641" s="42" t="s">
        <v>424</v>
      </c>
      <c r="J641" s="17">
        <f>'Gider 1 Yıllık'!J641</f>
        <v>0</v>
      </c>
      <c r="K641" s="17">
        <f t="shared" ref="K641:L641" si="631">J641+J641*10/100</f>
        <v>0</v>
      </c>
      <c r="L641" s="17">
        <f t="shared" si="631"/>
        <v>0</v>
      </c>
    </row>
    <row r="642" spans="1:12" ht="17.100000000000001" customHeight="1">
      <c r="A642" s="14"/>
      <c r="B642" s="14"/>
      <c r="C642" s="14"/>
      <c r="D642" s="14"/>
      <c r="E642" s="38">
        <v>10</v>
      </c>
      <c r="F642" s="41">
        <v>3</v>
      </c>
      <c r="G642" s="41">
        <v>1</v>
      </c>
      <c r="H642" s="41"/>
      <c r="I642" s="42" t="s">
        <v>424</v>
      </c>
      <c r="J642" s="17">
        <f>'Gider 1 Yıllık'!J642</f>
        <v>0</v>
      </c>
      <c r="K642" s="17">
        <f t="shared" ref="K642:L642" si="632">J642+J642*10/100</f>
        <v>0</v>
      </c>
      <c r="L642" s="17">
        <f t="shared" si="632"/>
        <v>0</v>
      </c>
    </row>
    <row r="643" spans="1:12" ht="17.100000000000001" customHeight="1">
      <c r="A643" s="14"/>
      <c r="B643" s="14"/>
      <c r="C643" s="14"/>
      <c r="D643" s="14"/>
      <c r="E643" s="38">
        <v>10</v>
      </c>
      <c r="F643" s="41">
        <v>3</v>
      </c>
      <c r="G643" s="41">
        <v>1</v>
      </c>
      <c r="H643" s="41">
        <v>1</v>
      </c>
      <c r="I643" s="42" t="s">
        <v>424</v>
      </c>
      <c r="J643" s="17">
        <f>'Gider 1 Yıllık'!J643</f>
        <v>0</v>
      </c>
      <c r="K643" s="17">
        <f t="shared" ref="K643:L643" si="633">J643+J643*10/100</f>
        <v>0</v>
      </c>
      <c r="L643" s="17">
        <f t="shared" si="633"/>
        <v>0</v>
      </c>
    </row>
    <row r="644" spans="1:12" ht="17.100000000000001" customHeight="1">
      <c r="A644" s="14"/>
      <c r="B644" s="14"/>
      <c r="C644" s="14"/>
      <c r="D644" s="14"/>
      <c r="E644" s="38">
        <v>10</v>
      </c>
      <c r="F644" s="41">
        <v>3</v>
      </c>
      <c r="G644" s="41">
        <v>1</v>
      </c>
      <c r="H644" s="41">
        <v>2</v>
      </c>
      <c r="I644" s="42" t="s">
        <v>425</v>
      </c>
      <c r="J644" s="17">
        <f>'Gider 1 Yıllık'!J644</f>
        <v>0</v>
      </c>
      <c r="K644" s="17">
        <f t="shared" ref="K644:L644" si="634">J644+J644*10/100</f>
        <v>0</v>
      </c>
      <c r="L644" s="17">
        <f t="shared" si="634"/>
        <v>0</v>
      </c>
    </row>
    <row r="645" spans="1:12" ht="17.100000000000001" customHeight="1">
      <c r="A645" s="43"/>
      <c r="B645" s="43"/>
      <c r="C645" s="43"/>
      <c r="D645" s="43"/>
      <c r="E645" s="43"/>
      <c r="F645" s="43"/>
      <c r="G645" s="43"/>
      <c r="H645" s="43"/>
      <c r="I645" s="53" t="s">
        <v>426</v>
      </c>
      <c r="J645" s="17">
        <f>J9+J88+J142+J362+J375+J628</f>
        <v>0</v>
      </c>
      <c r="K645" s="17">
        <f>K9+K88+K142+K362+K375+K628</f>
        <v>0</v>
      </c>
      <c r="L645" s="17">
        <f>L9+L88+L142+L362+L375+L628</f>
        <v>0</v>
      </c>
    </row>
  </sheetData>
  <mergeCells count="7">
    <mergeCell ref="A1:J1"/>
    <mergeCell ref="A2:J2"/>
    <mergeCell ref="A3:J3"/>
    <mergeCell ref="A4:J4"/>
    <mergeCell ref="A6:D7"/>
    <mergeCell ref="E6:H7"/>
    <mergeCell ref="I6:I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Gider 1 Yıllık</vt:lpstr>
      <vt:lpstr>Gider 3 Yıllık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2019-09-18T12:31:57Z</dcterms:modified>
</cp:coreProperties>
</file>