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jitsu\Desktop\"/>
    </mc:Choice>
  </mc:AlternateContent>
  <bookViews>
    <workbookView xWindow="0" yWindow="0" windowWidth="28800" windowHeight="11775"/>
  </bookViews>
  <sheets>
    <sheet name="Gelir 1 Yıllık" sheetId="2" r:id="rId1"/>
    <sheet name="Gelir 3 Yıllık" sheetId="3" r:id="rId2"/>
  </sheets>
  <definedNames>
    <definedName name="_xlnm._FilterDatabase" localSheetId="0" hidden="1">'Gelir 1 Yıllık'!$A$7:$D$188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24" i="2"/>
  <c r="G10" i="3" l="1"/>
  <c r="G12" i="3"/>
  <c r="H12" i="3" s="1"/>
  <c r="G13" i="3"/>
  <c r="H13" i="3" s="1"/>
  <c r="G16" i="3"/>
  <c r="H16" i="3" s="1"/>
  <c r="G17" i="3"/>
  <c r="H17" i="3" s="1"/>
  <c r="G20" i="3"/>
  <c r="H20" i="3" s="1"/>
  <c r="G21" i="3"/>
  <c r="H21" i="3" s="1"/>
  <c r="G28" i="3"/>
  <c r="H28" i="3" s="1"/>
  <c r="G29" i="3"/>
  <c r="H29" i="3" s="1"/>
  <c r="G32" i="3"/>
  <c r="H32" i="3" s="1"/>
  <c r="G36" i="3"/>
  <c r="H36" i="3" s="1"/>
  <c r="G37" i="3"/>
  <c r="H37" i="3" s="1"/>
  <c r="G40" i="3"/>
  <c r="H40" i="3" s="1"/>
  <c r="G41" i="3"/>
  <c r="H41" i="3" s="1"/>
  <c r="G44" i="3"/>
  <c r="H44" i="3" s="1"/>
  <c r="G45" i="3"/>
  <c r="H45" i="3" s="1"/>
  <c r="G48" i="3"/>
  <c r="H48" i="3" s="1"/>
  <c r="G52" i="3"/>
  <c r="H52" i="3" s="1"/>
  <c r="G53" i="3"/>
  <c r="H53" i="3" s="1"/>
  <c r="G56" i="3"/>
  <c r="H56" i="3" s="1"/>
  <c r="G57" i="3"/>
  <c r="H57" i="3" s="1"/>
  <c r="G60" i="3"/>
  <c r="H60" i="3" s="1"/>
  <c r="G64" i="3"/>
  <c r="H64" i="3" s="1"/>
  <c r="G65" i="3"/>
  <c r="H65" i="3" s="1"/>
  <c r="G69" i="3"/>
  <c r="H69" i="3" s="1"/>
  <c r="G73" i="3"/>
  <c r="H73" i="3" s="1"/>
  <c r="G76" i="3"/>
  <c r="H76" i="3" s="1"/>
  <c r="G77" i="3"/>
  <c r="H77" i="3" s="1"/>
  <c r="G80" i="3"/>
  <c r="H80" i="3" s="1"/>
  <c r="G81" i="3"/>
  <c r="H81" i="3" s="1"/>
  <c r="G84" i="3"/>
  <c r="H84" i="3" s="1"/>
  <c r="G85" i="3"/>
  <c r="H85" i="3" s="1"/>
  <c r="G88" i="3"/>
  <c r="H88" i="3" s="1"/>
  <c r="G89" i="3"/>
  <c r="H89" i="3" s="1"/>
  <c r="G92" i="3"/>
  <c r="H92" i="3" s="1"/>
  <c r="G93" i="3"/>
  <c r="H93" i="3" s="1"/>
  <c r="G96" i="3"/>
  <c r="H96" i="3" s="1"/>
  <c r="G97" i="3"/>
  <c r="H97" i="3" s="1"/>
  <c r="G101" i="3"/>
  <c r="H101" i="3" s="1"/>
  <c r="G105" i="3"/>
  <c r="H105" i="3" s="1"/>
  <c r="G108" i="3"/>
  <c r="H108" i="3" s="1"/>
  <c r="G110" i="3"/>
  <c r="H110" i="3" s="1"/>
  <c r="G112" i="3"/>
  <c r="H112" i="3" s="1"/>
  <c r="G113" i="3"/>
  <c r="H113" i="3" s="1"/>
  <c r="G114" i="3"/>
  <c r="H114" i="3" s="1"/>
  <c r="G116" i="3"/>
  <c r="H116" i="3" s="1"/>
  <c r="G117" i="3"/>
  <c r="H117" i="3" s="1"/>
  <c r="G118" i="3"/>
  <c r="H118" i="3" s="1"/>
  <c r="G120" i="3"/>
  <c r="G121" i="3"/>
  <c r="H121" i="3" s="1"/>
  <c r="G123" i="3"/>
  <c r="H123" i="3" s="1"/>
  <c r="G124" i="3"/>
  <c r="H124" i="3" s="1"/>
  <c r="G128" i="3"/>
  <c r="H128" i="3" s="1"/>
  <c r="G129" i="3"/>
  <c r="H129" i="3" s="1"/>
  <c r="G132" i="3"/>
  <c r="H132" i="3" s="1"/>
  <c r="G133" i="3"/>
  <c r="H133" i="3" s="1"/>
  <c r="G136" i="3"/>
  <c r="H136" i="3" s="1"/>
  <c r="G141" i="3"/>
  <c r="H141" i="3" s="1"/>
  <c r="G142" i="3"/>
  <c r="G145" i="3"/>
  <c r="G148" i="3"/>
  <c r="H148" i="3" s="1"/>
  <c r="G149" i="3"/>
  <c r="G153" i="3"/>
  <c r="H153" i="3" s="1"/>
  <c r="G157" i="3"/>
  <c r="H157" i="3" s="1"/>
  <c r="G159" i="3"/>
  <c r="G161" i="3"/>
  <c r="H161" i="3" s="1"/>
  <c r="G165" i="3"/>
  <c r="H165" i="3" s="1"/>
  <c r="G167" i="3"/>
  <c r="H167" i="3" s="1"/>
  <c r="G169" i="3"/>
  <c r="H169" i="3" s="1"/>
  <c r="G172" i="3"/>
  <c r="G173" i="3"/>
  <c r="H173" i="3" s="1"/>
  <c r="G174" i="3"/>
  <c r="H174" i="3" s="1"/>
  <c r="G178" i="3"/>
  <c r="H178" i="3" s="1"/>
  <c r="G180" i="3"/>
  <c r="G182" i="3"/>
  <c r="H182" i="3" s="1"/>
  <c r="G184" i="3"/>
  <c r="H184" i="3" s="1"/>
  <c r="G186" i="3"/>
  <c r="H186" i="3" s="1"/>
  <c r="G187" i="3"/>
  <c r="H187" i="3" s="1"/>
  <c r="G185" i="3"/>
  <c r="H185" i="3" s="1"/>
  <c r="G181" i="3"/>
  <c r="H181" i="3" s="1"/>
  <c r="G177" i="3"/>
  <c r="H177" i="3" s="1"/>
  <c r="H176" i="3" s="1"/>
  <c r="G175" i="3"/>
  <c r="H175" i="3" s="1"/>
  <c r="G168" i="3"/>
  <c r="G164" i="3"/>
  <c r="H164" i="3" s="1"/>
  <c r="G162" i="3"/>
  <c r="H162" i="3" s="1"/>
  <c r="G156" i="3"/>
  <c r="H156" i="3" s="1"/>
  <c r="G154" i="3"/>
  <c r="H154" i="3" s="1"/>
  <c r="G151" i="3"/>
  <c r="H151" i="3" s="1"/>
  <c r="G150" i="3"/>
  <c r="H150" i="3" s="1"/>
  <c r="G146" i="3"/>
  <c r="H146" i="3" s="1"/>
  <c r="G143" i="3"/>
  <c r="H143" i="3" s="1"/>
  <c r="G139" i="3"/>
  <c r="H139" i="3" s="1"/>
  <c r="G138" i="3"/>
  <c r="G135" i="3"/>
  <c r="H135" i="3" s="1"/>
  <c r="G134" i="3"/>
  <c r="H134" i="3" s="1"/>
  <c r="G130" i="3"/>
  <c r="H130" i="3" s="1"/>
  <c r="G127" i="3"/>
  <c r="H127" i="3" s="1"/>
  <c r="G126" i="3"/>
  <c r="H126" i="3" s="1"/>
  <c r="G122" i="3"/>
  <c r="H122" i="3" s="1"/>
  <c r="G115" i="3"/>
  <c r="H115" i="3" s="1"/>
  <c r="G111" i="3"/>
  <c r="H111" i="3" s="1"/>
  <c r="G107" i="3"/>
  <c r="H107" i="3" s="1"/>
  <c r="G106" i="3"/>
  <c r="H106" i="3" s="1"/>
  <c r="G104" i="3"/>
  <c r="H104" i="3" s="1"/>
  <c r="G103" i="3"/>
  <c r="H103" i="3" s="1"/>
  <c r="G102" i="3"/>
  <c r="H102" i="3" s="1"/>
  <c r="G100" i="3"/>
  <c r="H100" i="3" s="1"/>
  <c r="G99" i="3"/>
  <c r="H99" i="3" s="1"/>
  <c r="G98" i="3"/>
  <c r="H98" i="3" s="1"/>
  <c r="G95" i="3"/>
  <c r="H95" i="3" s="1"/>
  <c r="G94" i="3"/>
  <c r="H94" i="3" s="1"/>
  <c r="G91" i="3"/>
  <c r="H91" i="3" s="1"/>
  <c r="G90" i="3"/>
  <c r="H90" i="3" s="1"/>
  <c r="G87" i="3"/>
  <c r="H87" i="3" s="1"/>
  <c r="G86" i="3"/>
  <c r="H86" i="3" s="1"/>
  <c r="G83" i="3"/>
  <c r="H83" i="3" s="1"/>
  <c r="G82" i="3"/>
  <c r="H82" i="3" s="1"/>
  <c r="G79" i="3"/>
  <c r="H79" i="3" s="1"/>
  <c r="G78" i="3"/>
  <c r="H78" i="3" s="1"/>
  <c r="G75" i="3"/>
  <c r="H75" i="3" s="1"/>
  <c r="G74" i="3"/>
  <c r="H74" i="3" s="1"/>
  <c r="G72" i="3"/>
  <c r="H72" i="3" s="1"/>
  <c r="G71" i="3"/>
  <c r="H71" i="3" s="1"/>
  <c r="G70" i="3"/>
  <c r="H70" i="3" s="1"/>
  <c r="G68" i="3"/>
  <c r="H68" i="3" s="1"/>
  <c r="G67" i="3"/>
  <c r="H67" i="3" s="1"/>
  <c r="G66" i="3"/>
  <c r="H66" i="3" s="1"/>
  <c r="G63" i="3"/>
  <c r="H63" i="3" s="1"/>
  <c r="G62" i="3"/>
  <c r="H62" i="3" s="1"/>
  <c r="G59" i="3"/>
  <c r="H59" i="3" s="1"/>
  <c r="G58" i="3"/>
  <c r="H58" i="3" s="1"/>
  <c r="G55" i="3"/>
  <c r="H55" i="3" s="1"/>
  <c r="G54" i="3"/>
  <c r="H54" i="3" s="1"/>
  <c r="G51" i="3"/>
  <c r="H51" i="3" s="1"/>
  <c r="G50" i="3"/>
  <c r="H50" i="3" s="1"/>
  <c r="G49" i="3"/>
  <c r="H49" i="3" s="1"/>
  <c r="G47" i="3"/>
  <c r="H47" i="3" s="1"/>
  <c r="G46" i="3"/>
  <c r="H46" i="3" s="1"/>
  <c r="G43" i="3"/>
  <c r="H43" i="3" s="1"/>
  <c r="G42" i="3"/>
  <c r="H42" i="3" s="1"/>
  <c r="G39" i="3"/>
  <c r="H39" i="3" s="1"/>
  <c r="G38" i="3"/>
  <c r="H38" i="3" s="1"/>
  <c r="G35" i="3"/>
  <c r="H35" i="3" s="1"/>
  <c r="G34" i="3"/>
  <c r="G31" i="3"/>
  <c r="H31" i="3" s="1"/>
  <c r="G30" i="3"/>
  <c r="H30" i="3" s="1"/>
  <c r="G27" i="3"/>
  <c r="H27" i="3" s="1"/>
  <c r="G26" i="3"/>
  <c r="H26" i="3" s="1"/>
  <c r="G25" i="3"/>
  <c r="H25" i="3" s="1"/>
  <c r="G23" i="3"/>
  <c r="H23" i="3" s="1"/>
  <c r="G22" i="3"/>
  <c r="H22" i="3" s="1"/>
  <c r="G19" i="3"/>
  <c r="H19" i="3" s="1"/>
  <c r="G18" i="3"/>
  <c r="H18" i="3" s="1"/>
  <c r="G15" i="3"/>
  <c r="H15" i="3" s="1"/>
  <c r="G14" i="3"/>
  <c r="H14" i="3" s="1"/>
  <c r="G11" i="3"/>
  <c r="H11" i="3" s="1"/>
  <c r="F183" i="2"/>
  <c r="F179" i="2"/>
  <c r="F176" i="2"/>
  <c r="F171" i="2"/>
  <c r="F166" i="2"/>
  <c r="F163" i="2"/>
  <c r="F158" i="2" s="1"/>
  <c r="F160" i="2"/>
  <c r="G160" i="3" s="1"/>
  <c r="H160" i="3" s="1"/>
  <c r="F155" i="2"/>
  <c r="G155" i="3" s="1"/>
  <c r="H155" i="3" s="1"/>
  <c r="F152" i="2"/>
  <c r="F147" i="2"/>
  <c r="F144" i="2"/>
  <c r="F140" i="2"/>
  <c r="F137" i="2"/>
  <c r="F131" i="2"/>
  <c r="F125" i="2"/>
  <c r="F119" i="2"/>
  <c r="F109" i="2"/>
  <c r="F61" i="2"/>
  <c r="F33" i="2"/>
  <c r="F33" i="3" s="1"/>
  <c r="F9" i="2"/>
  <c r="G137" i="3" l="1"/>
  <c r="G144" i="3"/>
  <c r="G163" i="3"/>
  <c r="H163" i="3" s="1"/>
  <c r="G166" i="3"/>
  <c r="F8" i="2"/>
  <c r="F8" i="3" s="1"/>
  <c r="F170" i="2"/>
  <c r="H172" i="3"/>
  <c r="H171" i="3" s="1"/>
  <c r="G171" i="3"/>
  <c r="G125" i="3"/>
  <c r="G140" i="3"/>
  <c r="G33" i="3"/>
  <c r="G147" i="3"/>
  <c r="G152" i="3"/>
  <c r="G9" i="3"/>
  <c r="G24" i="3"/>
  <c r="H34" i="3"/>
  <c r="H33" i="3" s="1"/>
  <c r="H152" i="3"/>
  <c r="H159" i="3"/>
  <c r="G109" i="3"/>
  <c r="G176" i="3"/>
  <c r="G179" i="3"/>
  <c r="G183" i="3"/>
  <c r="G119" i="3"/>
  <c r="H138" i="3"/>
  <c r="H137" i="3" s="1"/>
  <c r="H145" i="3"/>
  <c r="H144" i="3" s="1"/>
  <c r="H24" i="3"/>
  <c r="H125" i="3"/>
  <c r="H183" i="3"/>
  <c r="H61" i="3"/>
  <c r="H109" i="3"/>
  <c r="H131" i="3"/>
  <c r="G61" i="3"/>
  <c r="G131" i="3"/>
  <c r="H10" i="3"/>
  <c r="H9" i="3" s="1"/>
  <c r="H120" i="3"/>
  <c r="H119" i="3" s="1"/>
  <c r="H142" i="3"/>
  <c r="H140" i="3" s="1"/>
  <c r="H149" i="3"/>
  <c r="H147" i="3" s="1"/>
  <c r="H168" i="3"/>
  <c r="H166" i="3" s="1"/>
  <c r="H180" i="3"/>
  <c r="H179" i="3" s="1"/>
  <c r="H158" i="3" l="1"/>
  <c r="G158" i="3"/>
  <c r="F188" i="2"/>
  <c r="F188" i="3"/>
  <c r="H170" i="3"/>
  <c r="G170" i="3"/>
  <c r="G8" i="3"/>
  <c r="G188" i="3" s="1"/>
  <c r="H8" i="3"/>
  <c r="H188" i="3" l="1"/>
</calcChain>
</file>

<file path=xl/sharedStrings.xml><?xml version="1.0" encoding="utf-8"?>
<sst xmlns="http://schemas.openxmlformats.org/spreadsheetml/2006/main" count="398" uniqueCount="194">
  <si>
    <t>BİRİM KODU</t>
  </si>
  <si>
    <t>:</t>
  </si>
  <si>
    <t>38.23.61. ….</t>
  </si>
  <si>
    <t>BİRİM ADI</t>
  </si>
  <si>
    <t>EKONOMİK KOD</t>
  </si>
  <si>
    <t xml:space="preserve"> </t>
  </si>
  <si>
    <t>……...    Tahmini             Gelir</t>
  </si>
  <si>
    <t>I</t>
  </si>
  <si>
    <t>II</t>
  </si>
  <si>
    <t>III</t>
  </si>
  <si>
    <t>IV</t>
  </si>
  <si>
    <t>Mal ve Hizmet Gelirleri</t>
  </si>
  <si>
    <t>Sağlık Hizmeti Gelirleri</t>
  </si>
  <si>
    <t>Muayene, Konsültasyon ve Rapor Gelirleri</t>
  </si>
  <si>
    <t>Laboratuvar Gelirleri</t>
  </si>
  <si>
    <t>Radyoloji Görüntüleme Gelirleri</t>
  </si>
  <si>
    <t>Tıbbi Uygulama Gelirleri</t>
  </si>
  <si>
    <t>Genel Uygulamalar ve Girişim Gelirleri</t>
  </si>
  <si>
    <t>Ameliyat ve Anestezi Gelirleri</t>
  </si>
  <si>
    <t>Yatak ve Refakat Ücreti Gelirleri</t>
  </si>
  <si>
    <t>İlaç ve Tıbbi Sarf Malzemesi Gelirleri</t>
  </si>
  <si>
    <t>Radyasyon Onkolojisi Gelirleri</t>
  </si>
  <si>
    <t>Nükleer Tıp Görüntüleme ve Tedavi Gelirleri</t>
  </si>
  <si>
    <t>Diyaliz Gelirleri</t>
  </si>
  <si>
    <t>Mesai Dışı İlave Çalışma Gelirleri</t>
  </si>
  <si>
    <t>Öğretim Üyesi kurumsal Sözleşme Gelirleri</t>
  </si>
  <si>
    <t>Diğer Sağlık Hizmet Gelirleri</t>
  </si>
  <si>
    <t>Orman Gelirleri</t>
  </si>
  <si>
    <t>Endüstriyel Ağaç Ürünleri Satış Gelirleri</t>
  </si>
  <si>
    <t>Tali Orman Ürünleri Satış Gelirleri</t>
  </si>
  <si>
    <t>Orman Ağaçları Fidan Satış Gelirleri</t>
  </si>
  <si>
    <t>Süs Bitkileri Satış Gelirleri</t>
  </si>
  <si>
    <t>Tohum Satış Gelirleri</t>
  </si>
  <si>
    <t>Park ve Bahçe Düzenlenmesinden Elde Edilen Gelirler</t>
  </si>
  <si>
    <t>Orman İçi Dinlenme Yerleri Gelirleri</t>
  </si>
  <si>
    <t>Diğer Orman Gelirleri</t>
  </si>
  <si>
    <t>Tarım ve Hayvancılık Gelirleri</t>
  </si>
  <si>
    <t>Tohum Gelirleri</t>
  </si>
  <si>
    <t>Bitkisel Üretim Gelirleri</t>
  </si>
  <si>
    <t>Tahıl Gelirleri</t>
  </si>
  <si>
    <t>Bakliyat Gelirleri</t>
  </si>
  <si>
    <t>Endüstri Bitkileri Gelirleri</t>
  </si>
  <si>
    <t>Tıbbi ve Aromatik Bitkiler Gelirleri</t>
  </si>
  <si>
    <t>Çayır-Mera Yem Bitkileri Gelirleri</t>
  </si>
  <si>
    <t>Fide ve Fidan Gelirleri</t>
  </si>
  <si>
    <t>Sebze Gelirleri</t>
  </si>
  <si>
    <t>Meyve Gelirleri</t>
  </si>
  <si>
    <t>Süs Bitkileri Gelirleri</t>
  </si>
  <si>
    <t>Ziraat Sanatları Gelirleri</t>
  </si>
  <si>
    <t>Hayvancılık Gelirleri</t>
  </si>
  <si>
    <t>Aşı, Serum ve Antijen Gelirleri</t>
  </si>
  <si>
    <t>Biyolojik Mücadele Gelirleri</t>
  </si>
  <si>
    <t>Mücadele İlaç Gelirleri</t>
  </si>
  <si>
    <t>Tali Ürün Gelirleri</t>
  </si>
  <si>
    <t>Dezenfeksiyon Gelirleri</t>
  </si>
  <si>
    <t>Fümügasyon Gelirleri</t>
  </si>
  <si>
    <t>Sertifikasyon Gelirleri</t>
  </si>
  <si>
    <t>Suni Tohumlama Gelirleri</t>
  </si>
  <si>
    <t>Fidan Muayene Gelirleri</t>
  </si>
  <si>
    <t>Çırçırlama Gelirleri</t>
  </si>
  <si>
    <t>Tohum Temizleme Gelirleri</t>
  </si>
  <si>
    <t>Soğuk Hava Deposu Gelirleri</t>
  </si>
  <si>
    <t>Deney Hayvanları Gelirleri</t>
  </si>
  <si>
    <t>Diğer Tarım ve Hayvancılık Gelirleri</t>
  </si>
  <si>
    <t>Mesleki Eğitim Gelirleri</t>
  </si>
  <si>
    <t>Ahşap Teknolojisi Bölümü Gelirleri  </t>
  </si>
  <si>
    <t>Ayakkabı ve Saraciye Teknolojisi Bölümü Gelirleri  </t>
  </si>
  <si>
    <t>Bahçecilik Bölümü Gelirleri  </t>
  </si>
  <si>
    <t>Bilişim Teknolojileri Bölümü Gelirleri  </t>
  </si>
  <si>
    <t>Biyomedikal Cihaz Teknolojileri Bölümü Gelirleri  </t>
  </si>
  <si>
    <t>Büro Yönetimi ve Sekreterlik Bölümü Gelirleri  </t>
  </si>
  <si>
    <t>Çocuk Gelişimi ve Eğitimi Bölümü Gelirleri  </t>
  </si>
  <si>
    <t>Gemi Yapım İşleri Bölümü Gelirleri  </t>
  </si>
  <si>
    <t>Denizcilik Bölümü Gelirleri  </t>
  </si>
  <si>
    <t>Eğlence Hizmetleri Bölümü Gelirleri  </t>
  </si>
  <si>
    <t>El Sanatları Teknolojisi Bölümü Gelirleri  </t>
  </si>
  <si>
    <t>Elektrik- Elektronik Teknolojisi Bölümü Gelirleri  </t>
  </si>
  <si>
    <t>Endüsriyel Otomasyon Teknolojileri Bölümü Gelirleri  </t>
  </si>
  <si>
    <t>Grafik ve Fotoğraf Bölümü Gelirleri  </t>
  </si>
  <si>
    <t>Gazetecilik Bölümü Gelirleri  </t>
  </si>
  <si>
    <t>Gıda Teknolojisi Bölümü Gelirleri  </t>
  </si>
  <si>
    <t>Giyim Üretim Teknolojisi Bölümü Gelirleri   </t>
  </si>
  <si>
    <t>Güzellik ve Saç Bakım Hizmetleri Bölümü Gelirleri  </t>
  </si>
  <si>
    <t>Halkla İlişkiler ve Organizasyon Hizmetleri Gelirleri  </t>
  </si>
  <si>
    <t>Hasta ve Yaşlı Hizmetleri Bölümü Gelirleri  </t>
  </si>
  <si>
    <t>İnşaat Teknolojisi Bölümü Gelirleri  </t>
  </si>
  <si>
    <t>Kimya Teknolojisi Bölümü Gelirleri  </t>
  </si>
  <si>
    <t>Konaklama ve Seyahat Hizmetleri Bölümü Gelirleri  </t>
  </si>
  <si>
    <t>Kuyumculuk Teknolojisi Bölümü Gelirleri  </t>
  </si>
  <si>
    <t>Makine Teknolojisi Bölümü Gelirleri  </t>
  </si>
  <si>
    <t>Matbaa Bölümü Gelirleri  </t>
  </si>
  <si>
    <t>Metal Teknolojisi Bölümü Gelirleri  </t>
  </si>
  <si>
    <t>Metalürji Bölümü Gelirleri  </t>
  </si>
  <si>
    <t>Motorlu Araçlar Teknolojisi Bölümü Gelirleri  </t>
  </si>
  <si>
    <t>Müzik Aletleri Yapımı Bölümü Gelirleri  </t>
  </si>
  <si>
    <t>Plastik Teknolojisi Bölümü Gelirleri  </t>
  </si>
  <si>
    <t>Radyo Televizyon Bölümü Gelirleri  </t>
  </si>
  <si>
    <t>Raylı Sistemler Teknolojisi Bölümü Gelirleri  </t>
  </si>
  <si>
    <t>Sanat ve Tasarım Bölümü Gelirleri  </t>
  </si>
  <si>
    <t>Seramik ve Cam Teknolojisi Bölümü Gelirleri  </t>
  </si>
  <si>
    <t>Tekstil Teknolojisi Bölümü Gelirleri  </t>
  </si>
  <si>
    <t>Tesisat Teknolojisi ve İklimlendirme Bölümü Gelirleri  </t>
  </si>
  <si>
    <t>Uçak Bakım Bölümü Gelirleri  </t>
  </si>
  <si>
    <t>Ulaştırma Hizmetleri Bölümü Gelirleri  </t>
  </si>
  <si>
    <t>Yiyecek İçecek Hizmetleri Bölümü Gelirleri  </t>
  </si>
  <si>
    <t>Aile ve Tüketici Bilimleri Bölümü Gelirleri  </t>
  </si>
  <si>
    <t>Harita-Tapu-Kadastro Bölümü Gelirleri  </t>
  </si>
  <si>
    <t>Hayvan Sağlığı Bölümü Gelirleri  </t>
  </si>
  <si>
    <t>Laboratuvar Hizmetleri Bölümü Gelirleri  </t>
  </si>
  <si>
    <t>Meteoroloji Bölümü Gelirleri  </t>
  </si>
  <si>
    <t>Tarım Teknolojileri Bölümü Gelirleri  </t>
  </si>
  <si>
    <t>Diğer Mesleki Eğitim Bölümü Gelirleri</t>
  </si>
  <si>
    <t>Belgelendirme ve İzin Verme Gelirleri</t>
  </si>
  <si>
    <t>Bilet Satış Gelirleri</t>
  </si>
  <si>
    <t>Belgelendirme Gelirleri</t>
  </si>
  <si>
    <t>Yetki Belgesi Gelirleri</t>
  </si>
  <si>
    <t>Ruhsat Gelirleri</t>
  </si>
  <si>
    <t>Sertifikalandırma Gelirleri</t>
  </si>
  <si>
    <t>Lisans Gelirleri</t>
  </si>
  <si>
    <t>İzin Verme Gelirleri</t>
  </si>
  <si>
    <t>Harita ve Harita Bilgisi Üretim Gelirleri  </t>
  </si>
  <si>
    <t>Diğer Belgelendirme ve İzin Verme Gelirleri</t>
  </si>
  <si>
    <t>Baskı, Matbaa ve Darphane Gelirleri</t>
  </si>
  <si>
    <t>Basılı Yayın Gelirleri</t>
  </si>
  <si>
    <t>Sesli ve Görüntülü Yayın Gelirleri</t>
  </si>
  <si>
    <t>Darphane ve Damga Gelirleri</t>
  </si>
  <si>
    <t>Telif Hakları Gelirleri</t>
  </si>
  <si>
    <t>Diğer Baskı ve Matbaa Gelirleri</t>
  </si>
  <si>
    <t>Barınma ve Konaklama Gelirleri</t>
  </si>
  <si>
    <t>Huzurevi Gelirleri</t>
  </si>
  <si>
    <t>Kreş Gelirleri</t>
  </si>
  <si>
    <t>Bakımevi Gelirleri</t>
  </si>
  <si>
    <t>Otelcilik Gelirleri</t>
  </si>
  <si>
    <t>Diğer Barınma ve Konaklama Gelirleri</t>
  </si>
  <si>
    <t>İmalat, Yenileştirme, Bakım, Onarım ve Kurtarma Gelirleri</t>
  </si>
  <si>
    <t>İmalat Gelirleri</t>
  </si>
  <si>
    <t>Yenileştirme Gelirleri</t>
  </si>
  <si>
    <t>Bakım ve Onarım Gelirleri</t>
  </si>
  <si>
    <t>Kurtarma Gelirleri</t>
  </si>
  <si>
    <t>Diğer Gelirler</t>
  </si>
  <si>
    <t>Proje, Araştırma ve Geliştirme Gelirleri</t>
  </si>
  <si>
    <t>Proje Gelirleri</t>
  </si>
  <si>
    <t>Araştırma ve Geliştirme Gelirleri</t>
  </si>
  <si>
    <t>Eğitim ve Danışmanlık Gelirleri</t>
  </si>
  <si>
    <t>Kurs Gelirleri</t>
  </si>
  <si>
    <t>Eğitim Hizmeti Gelirleri</t>
  </si>
  <si>
    <t>Danışmanlık Hizmeti Gelirleri</t>
  </si>
  <si>
    <t>Sınav, Ölçme ve Değerlendirme Gelirleri</t>
  </si>
  <si>
    <t>Sınav Hizmeti Gelirleri</t>
  </si>
  <si>
    <t>Ölçme ve Değerlendirme Gelirleri</t>
  </si>
  <si>
    <t>Muayene, Ölçüm, Kontrol ve Denetim Gelirleri</t>
  </si>
  <si>
    <t>Muayene Gelirleri</t>
  </si>
  <si>
    <t>Ölçüm Gelirleri</t>
  </si>
  <si>
    <t>Tahlil ve Analiz Gelirleri</t>
  </si>
  <si>
    <t>Kontrol ve Denetim Gelirleri</t>
  </si>
  <si>
    <t>Tasfiye Edilecek Eşya ve Hurda Satış Gelirleri</t>
  </si>
  <si>
    <t>Tasfiye Edilecek Eşya Gelirleri</t>
  </si>
  <si>
    <t>Hurda Gelirleri</t>
  </si>
  <si>
    <t>Balıkçılık</t>
  </si>
  <si>
    <t>Sofralık Balık</t>
  </si>
  <si>
    <t>Diğer Mal ve Hizmet Gelirleri</t>
  </si>
  <si>
    <t>Alınan Bağış ve Yardımlar</t>
  </si>
  <si>
    <t>04</t>
  </si>
  <si>
    <t>Yurtdışından Alınan Bağış ve Yardımlar</t>
  </si>
  <si>
    <t>Bağlı Olunan İdareden Alınan Bağış ve Yardımlar</t>
  </si>
  <si>
    <t>Cari</t>
  </si>
  <si>
    <t>Diğer İdarelerden Alınan Bağış ve Yardımlar</t>
  </si>
  <si>
    <t>Kurumlardan ve Kişilerden Alınan Bağış ve Yardımlar</t>
  </si>
  <si>
    <t>Proje Yardımları</t>
  </si>
  <si>
    <t>Sermaye Gelirleri</t>
  </si>
  <si>
    <t>Taşınmaz Satış Gelirleri</t>
  </si>
  <si>
    <t>Taşınır Satış Gelirleri</t>
  </si>
  <si>
    <t>Menkul Kıymet ve Varlık Satış Gelirleri</t>
  </si>
  <si>
    <t>Faiz Gelirleri</t>
  </si>
  <si>
    <t>Mevduattan Alınan Faizler</t>
  </si>
  <si>
    <t>Repo Geliri</t>
  </si>
  <si>
    <t>Personelden Alacaklara Yürütülen Faizle</t>
  </si>
  <si>
    <t>Alınan Paylar</t>
  </si>
  <si>
    <t>Para Cezaları</t>
  </si>
  <si>
    <t>Alınan Ceza ve Tazminatlar</t>
  </si>
  <si>
    <t>Kira Gelirleri</t>
  </si>
  <si>
    <t>Fazla ve Yersiz Ödemelerden Kaynaklanan Gelirler</t>
  </si>
  <si>
    <t>Personele Yapılan Fazla ve Yersiz Ödemeler</t>
  </si>
  <si>
    <t>Gerçek Kişilere Yapılan Fazla ve Yersiz Ödemeler</t>
  </si>
  <si>
    <t>Tüzel Kişilere Yapılan Fazla ve Yersiz Ödemeler</t>
  </si>
  <si>
    <t>Diğer Çeşitli Gelirler</t>
  </si>
  <si>
    <t>Şartname Satış Gelirleri</t>
  </si>
  <si>
    <t>Sayım Fazlalarından Doğan Gelirler</t>
  </si>
  <si>
    <t>İrat Kaydedilen Teminatlar</t>
  </si>
  <si>
    <t>Yukarıda Tanımlanmayan Diğer Çeşitli Gelirler</t>
  </si>
  <si>
    <t>TOPLAM</t>
  </si>
  <si>
    <t>38.23.61.  …</t>
  </si>
  <si>
    <t>…...     Tahmini             Gelir</t>
  </si>
  <si>
    <t>…..     Tahmini             Gelir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</si>
</sst>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F]General"/>
    <numFmt numFmtId="165" formatCode="00"/>
    <numFmt numFmtId="166" formatCode="[$-41F]#,##0"/>
  </numFmts>
  <fonts count="2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4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14"/>
      <color rgb="FF000080"/>
      <name val="Times New Roman"/>
      <family val="1"/>
      <charset val="162"/>
    </font>
    <font>
      <sz val="11"/>
      <color rgb="FF000000"/>
      <name val="Bodoni"/>
      <charset val="162"/>
    </font>
    <font>
      <b/>
      <i/>
      <sz val="11"/>
      <color rgb="FF000000"/>
      <name val="Bodoni"/>
      <charset val="162"/>
    </font>
    <font>
      <b/>
      <sz val="12"/>
      <color rgb="FF000000"/>
      <name val="Bodoni"/>
      <charset val="162"/>
    </font>
    <font>
      <b/>
      <sz val="14"/>
      <color rgb="FF000000"/>
      <name val="Bodoni"/>
      <charset val="162"/>
    </font>
    <font>
      <b/>
      <sz val="11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0"/>
      <color rgb="FF000000"/>
      <name val="Bodoni"/>
      <charset val="162"/>
    </font>
    <font>
      <sz val="10"/>
      <color rgb="FF000000"/>
      <name val="Calibri"/>
      <family val="2"/>
      <charset val="162"/>
    </font>
    <font>
      <sz val="10"/>
      <color rgb="FF000000"/>
      <name val="Times New Roman"/>
      <family val="1"/>
      <charset val="162"/>
    </font>
    <font>
      <b/>
      <sz val="10"/>
      <color rgb="FF000000"/>
      <name val="Calibri"/>
      <family val="2"/>
      <charset val="162"/>
    </font>
    <font>
      <b/>
      <sz val="12"/>
      <color rgb="FF000000"/>
      <name val="Bodoni1"/>
      <charset val="162"/>
    </font>
    <font>
      <b/>
      <sz val="10"/>
      <color rgb="FF000000"/>
      <name val="Bodoni1"/>
      <charset val="162"/>
    </font>
    <font>
      <sz val="12"/>
      <color rgb="FF0000FF"/>
      <name val="Bodoni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rgb="FF000000"/>
      <name val="Bodoni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Border="0" applyProtection="0"/>
    <xf numFmtId="0" fontId="1" fillId="0" borderId="0" applyNumberFormat="0" applyBorder="0" applyProtection="0"/>
    <xf numFmtId="164" fontId="1" fillId="0" borderId="0" applyBorder="0" applyProtection="0"/>
  </cellStyleXfs>
  <cellXfs count="45">
    <xf numFmtId="0" fontId="0" fillId="0" borderId="0" xfId="0"/>
    <xf numFmtId="165" fontId="3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Fill="1" applyAlignment="1">
      <alignment horizontal="left" vertical="center"/>
    </xf>
    <xf numFmtId="4" fontId="1" fillId="0" borderId="0" xfId="1" applyNumberFormat="1" applyFont="1" applyFill="1" applyAlignment="1"/>
    <xf numFmtId="165" fontId="4" fillId="0" borderId="0" xfId="1" applyNumberFormat="1" applyFont="1" applyFill="1" applyAlignment="1">
      <alignment horizontal="center" vertical="center"/>
    </xf>
    <xf numFmtId="164" fontId="1" fillId="0" borderId="0" xfId="1" applyFont="1" applyFill="1" applyAlignment="1"/>
    <xf numFmtId="164" fontId="5" fillId="0" borderId="0" xfId="1" applyFont="1" applyFill="1" applyAlignment="1">
      <alignment horizontal="left"/>
    </xf>
    <xf numFmtId="4" fontId="6" fillId="0" borderId="0" xfId="1" applyNumberFormat="1" applyFont="1" applyFill="1" applyAlignment="1">
      <alignment horizontal="left"/>
    </xf>
    <xf numFmtId="164" fontId="7" fillId="0" borderId="1" xfId="1" applyFont="1" applyFill="1" applyBorder="1" applyAlignment="1">
      <alignment horizontal="center"/>
    </xf>
    <xf numFmtId="165" fontId="9" fillId="0" borderId="2" xfId="1" applyNumberFormat="1" applyFont="1" applyFill="1" applyBorder="1" applyAlignment="1">
      <alignment horizontal="center" vertical="center" wrapText="1"/>
    </xf>
    <xf numFmtId="164" fontId="9" fillId="0" borderId="3" xfId="1" applyFont="1" applyFill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horizontal="right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164" fontId="10" fillId="0" borderId="4" xfId="1" applyFont="1" applyFill="1" applyBorder="1" applyAlignment="1">
      <alignment horizontal="left" vertical="center" wrapText="1"/>
    </xf>
    <xf numFmtId="4" fontId="11" fillId="0" borderId="1" xfId="1" applyNumberFormat="1" applyFont="1" applyFill="1" applyBorder="1" applyAlignment="1"/>
    <xf numFmtId="4" fontId="12" fillId="0" borderId="1" xfId="1" applyNumberFormat="1" applyFont="1" applyFill="1" applyBorder="1" applyAlignment="1"/>
    <xf numFmtId="164" fontId="10" fillId="0" borderId="4" xfId="1" applyFont="1" applyFill="1" applyBorder="1" applyAlignment="1">
      <alignment horizontal="justify" vertical="center" wrapText="1"/>
    </xf>
    <xf numFmtId="164" fontId="10" fillId="0" borderId="4" xfId="1" applyFont="1" applyFill="1" applyBorder="1" applyAlignment="1">
      <alignment horizontal="justify" vertical="center"/>
    </xf>
    <xf numFmtId="164" fontId="10" fillId="0" borderId="4" xfId="1" applyFont="1" applyFill="1" applyBorder="1" applyAlignment="1"/>
    <xf numFmtId="164" fontId="13" fillId="0" borderId="4" xfId="1" applyFont="1" applyFill="1" applyBorder="1" applyAlignment="1">
      <alignment horizontal="justify" vertical="center" wrapText="1"/>
    </xf>
    <xf numFmtId="4" fontId="14" fillId="0" borderId="1" xfId="1" applyNumberFormat="1" applyFont="1" applyFill="1" applyBorder="1" applyAlignment="1"/>
    <xf numFmtId="165" fontId="9" fillId="0" borderId="1" xfId="1" applyNumberFormat="1" applyFont="1" applyFill="1" applyBorder="1" applyAlignment="1">
      <alignment horizontal="center" vertical="center" wrapText="1"/>
    </xf>
    <xf numFmtId="164" fontId="9" fillId="0" borderId="4" xfId="1" applyFont="1" applyFill="1" applyBorder="1" applyAlignment="1">
      <alignment horizontal="left" vertical="center" wrapText="1"/>
    </xf>
    <xf numFmtId="165" fontId="9" fillId="0" borderId="1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left" vertical="center" wrapText="1"/>
    </xf>
    <xf numFmtId="165" fontId="10" fillId="0" borderId="1" xfId="2" applyNumberFormat="1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left" vertical="center" wrapText="1"/>
    </xf>
    <xf numFmtId="164" fontId="11" fillId="0" borderId="0" xfId="1" applyFont="1" applyFill="1" applyAlignment="1"/>
    <xf numFmtId="164" fontId="15" fillId="0" borderId="1" xfId="1" applyFont="1" applyFill="1" applyBorder="1" applyAlignment="1">
      <alignment horizontal="right" vertical="center"/>
    </xf>
    <xf numFmtId="4" fontId="16" fillId="0" borderId="1" xfId="1" applyNumberFormat="1" applyFont="1" applyFill="1" applyBorder="1" applyAlignment="1"/>
    <xf numFmtId="164" fontId="17" fillId="0" borderId="0" xfId="1" applyFont="1" applyFill="1" applyAlignment="1"/>
    <xf numFmtId="166" fontId="18" fillId="0" borderId="1" xfId="1" applyNumberFormat="1" applyFont="1" applyFill="1" applyBorder="1" applyAlignment="1">
      <alignment horizontal="right" vertical="center" wrapText="1"/>
    </xf>
    <xf numFmtId="166" fontId="19" fillId="0" borderId="1" xfId="1" applyNumberFormat="1" applyFont="1" applyFill="1" applyBorder="1" applyAlignment="1"/>
    <xf numFmtId="166" fontId="11" fillId="0" borderId="1" xfId="3" applyNumberFormat="1" applyFont="1" applyFill="1" applyBorder="1" applyAlignment="1"/>
    <xf numFmtId="166" fontId="20" fillId="0" borderId="1" xfId="3" applyNumberFormat="1" applyFont="1" applyFill="1" applyBorder="1" applyAlignment="1"/>
    <xf numFmtId="166" fontId="18" fillId="0" borderId="1" xfId="1" applyNumberFormat="1" applyFont="1" applyFill="1" applyBorder="1" applyAlignment="1"/>
    <xf numFmtId="3" fontId="18" fillId="0" borderId="1" xfId="2" applyNumberFormat="1" applyFont="1" applyFill="1" applyBorder="1" applyAlignment="1"/>
    <xf numFmtId="3" fontId="19" fillId="0" borderId="1" xfId="2" applyNumberFormat="1" applyFont="1" applyFill="1" applyBorder="1" applyAlignment="1"/>
    <xf numFmtId="4" fontId="11" fillId="2" borderId="1" xfId="1" applyNumberFormat="1" applyFont="1" applyFill="1" applyBorder="1" applyAlignment="1"/>
    <xf numFmtId="4" fontId="12" fillId="2" borderId="1" xfId="1" applyNumberFormat="1" applyFont="1" applyFill="1" applyBorder="1" applyAlignment="1"/>
    <xf numFmtId="165" fontId="2" fillId="0" borderId="0" xfId="1" applyNumberFormat="1" applyFont="1" applyFill="1" applyAlignment="1">
      <alignment horizontal="left" vertical="center"/>
    </xf>
    <xf numFmtId="164" fontId="7" fillId="0" borderId="1" xfId="1" applyFont="1" applyFill="1" applyBorder="1" applyAlignment="1">
      <alignment horizontal="center" wrapText="1"/>
    </xf>
    <xf numFmtId="164" fontId="7" fillId="0" borderId="1" xfId="1" applyFont="1" applyFill="1" applyBorder="1" applyAlignment="1">
      <alignment horizontal="center"/>
    </xf>
    <xf numFmtId="4" fontId="8" fillId="0" borderId="1" xfId="1" applyNumberFormat="1" applyFont="1" applyFill="1" applyBorder="1" applyAlignment="1">
      <alignment horizontal="center" vertical="center" wrapText="1"/>
    </xf>
    <xf numFmtId="166" fontId="8" fillId="0" borderId="1" xfId="1" applyNumberFormat="1" applyFont="1" applyFill="1" applyBorder="1" applyAlignment="1">
      <alignment horizontal="center" vertical="center" wrapText="1"/>
    </xf>
  </cellXfs>
  <cellStyles count="4">
    <cellStyle name="Excel Built-in Normal" xfId="1"/>
    <cellStyle name="Excel Built-in Normal 4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abSelected="1" topLeftCell="A19" workbookViewId="0">
      <selection activeCell="F34" sqref="F34"/>
    </sheetView>
  </sheetViews>
  <sheetFormatPr defaultRowHeight="15"/>
  <cols>
    <col min="5" max="5" width="65.28515625" bestFit="1" customWidth="1"/>
    <col min="6" max="6" width="13.85546875" bestFit="1" customWidth="1"/>
    <col min="261" max="261" width="65.28515625" bestFit="1" customWidth="1"/>
    <col min="262" max="262" width="13.85546875" bestFit="1" customWidth="1"/>
    <col min="517" max="517" width="65.28515625" bestFit="1" customWidth="1"/>
    <col min="518" max="518" width="13.85546875" bestFit="1" customWidth="1"/>
    <col min="773" max="773" width="65.28515625" bestFit="1" customWidth="1"/>
    <col min="774" max="774" width="13.85546875" bestFit="1" customWidth="1"/>
    <col min="1029" max="1029" width="65.28515625" bestFit="1" customWidth="1"/>
    <col min="1030" max="1030" width="13.85546875" bestFit="1" customWidth="1"/>
    <col min="1285" max="1285" width="65.28515625" bestFit="1" customWidth="1"/>
    <col min="1286" max="1286" width="13.85546875" bestFit="1" customWidth="1"/>
    <col min="1541" max="1541" width="65.28515625" bestFit="1" customWidth="1"/>
    <col min="1542" max="1542" width="13.85546875" bestFit="1" customWidth="1"/>
    <col min="1797" max="1797" width="65.28515625" bestFit="1" customWidth="1"/>
    <col min="1798" max="1798" width="13.85546875" bestFit="1" customWidth="1"/>
    <col min="2053" max="2053" width="65.28515625" bestFit="1" customWidth="1"/>
    <col min="2054" max="2054" width="13.85546875" bestFit="1" customWidth="1"/>
    <col min="2309" max="2309" width="65.28515625" bestFit="1" customWidth="1"/>
    <col min="2310" max="2310" width="13.85546875" bestFit="1" customWidth="1"/>
    <col min="2565" max="2565" width="65.28515625" bestFit="1" customWidth="1"/>
    <col min="2566" max="2566" width="13.85546875" bestFit="1" customWidth="1"/>
    <col min="2821" max="2821" width="65.28515625" bestFit="1" customWidth="1"/>
    <col min="2822" max="2822" width="13.85546875" bestFit="1" customWidth="1"/>
    <col min="3077" max="3077" width="65.28515625" bestFit="1" customWidth="1"/>
    <col min="3078" max="3078" width="13.85546875" bestFit="1" customWidth="1"/>
    <col min="3333" max="3333" width="65.28515625" bestFit="1" customWidth="1"/>
    <col min="3334" max="3334" width="13.85546875" bestFit="1" customWidth="1"/>
    <col min="3589" max="3589" width="65.28515625" bestFit="1" customWidth="1"/>
    <col min="3590" max="3590" width="13.85546875" bestFit="1" customWidth="1"/>
    <col min="3845" max="3845" width="65.28515625" bestFit="1" customWidth="1"/>
    <col min="3846" max="3846" width="13.85546875" bestFit="1" customWidth="1"/>
    <col min="4101" max="4101" width="65.28515625" bestFit="1" customWidth="1"/>
    <col min="4102" max="4102" width="13.85546875" bestFit="1" customWidth="1"/>
    <col min="4357" max="4357" width="65.28515625" bestFit="1" customWidth="1"/>
    <col min="4358" max="4358" width="13.85546875" bestFit="1" customWidth="1"/>
    <col min="4613" max="4613" width="65.28515625" bestFit="1" customWidth="1"/>
    <col min="4614" max="4614" width="13.85546875" bestFit="1" customWidth="1"/>
    <col min="4869" max="4869" width="65.28515625" bestFit="1" customWidth="1"/>
    <col min="4870" max="4870" width="13.85546875" bestFit="1" customWidth="1"/>
    <col min="5125" max="5125" width="65.28515625" bestFit="1" customWidth="1"/>
    <col min="5126" max="5126" width="13.85546875" bestFit="1" customWidth="1"/>
    <col min="5381" max="5381" width="65.28515625" bestFit="1" customWidth="1"/>
    <col min="5382" max="5382" width="13.85546875" bestFit="1" customWidth="1"/>
    <col min="5637" max="5637" width="65.28515625" bestFit="1" customWidth="1"/>
    <col min="5638" max="5638" width="13.85546875" bestFit="1" customWidth="1"/>
    <col min="5893" max="5893" width="65.28515625" bestFit="1" customWidth="1"/>
    <col min="5894" max="5894" width="13.85546875" bestFit="1" customWidth="1"/>
    <col min="6149" max="6149" width="65.28515625" bestFit="1" customWidth="1"/>
    <col min="6150" max="6150" width="13.85546875" bestFit="1" customWidth="1"/>
    <col min="6405" max="6405" width="65.28515625" bestFit="1" customWidth="1"/>
    <col min="6406" max="6406" width="13.85546875" bestFit="1" customWidth="1"/>
    <col min="6661" max="6661" width="65.28515625" bestFit="1" customWidth="1"/>
    <col min="6662" max="6662" width="13.85546875" bestFit="1" customWidth="1"/>
    <col min="6917" max="6917" width="65.28515625" bestFit="1" customWidth="1"/>
    <col min="6918" max="6918" width="13.85546875" bestFit="1" customWidth="1"/>
    <col min="7173" max="7173" width="65.28515625" bestFit="1" customWidth="1"/>
    <col min="7174" max="7174" width="13.85546875" bestFit="1" customWidth="1"/>
    <col min="7429" max="7429" width="65.28515625" bestFit="1" customWidth="1"/>
    <col min="7430" max="7430" width="13.85546875" bestFit="1" customWidth="1"/>
    <col min="7685" max="7685" width="65.28515625" bestFit="1" customWidth="1"/>
    <col min="7686" max="7686" width="13.85546875" bestFit="1" customWidth="1"/>
    <col min="7941" max="7941" width="65.28515625" bestFit="1" customWidth="1"/>
    <col min="7942" max="7942" width="13.85546875" bestFit="1" customWidth="1"/>
    <col min="8197" max="8197" width="65.28515625" bestFit="1" customWidth="1"/>
    <col min="8198" max="8198" width="13.85546875" bestFit="1" customWidth="1"/>
    <col min="8453" max="8453" width="65.28515625" bestFit="1" customWidth="1"/>
    <col min="8454" max="8454" width="13.85546875" bestFit="1" customWidth="1"/>
    <col min="8709" max="8709" width="65.28515625" bestFit="1" customWidth="1"/>
    <col min="8710" max="8710" width="13.85546875" bestFit="1" customWidth="1"/>
    <col min="8965" max="8965" width="65.28515625" bestFit="1" customWidth="1"/>
    <col min="8966" max="8966" width="13.85546875" bestFit="1" customWidth="1"/>
    <col min="9221" max="9221" width="65.28515625" bestFit="1" customWidth="1"/>
    <col min="9222" max="9222" width="13.85546875" bestFit="1" customWidth="1"/>
    <col min="9477" max="9477" width="65.28515625" bestFit="1" customWidth="1"/>
    <col min="9478" max="9478" width="13.85546875" bestFit="1" customWidth="1"/>
    <col min="9733" max="9733" width="65.28515625" bestFit="1" customWidth="1"/>
    <col min="9734" max="9734" width="13.85546875" bestFit="1" customWidth="1"/>
    <col min="9989" max="9989" width="65.28515625" bestFit="1" customWidth="1"/>
    <col min="9990" max="9990" width="13.85546875" bestFit="1" customWidth="1"/>
    <col min="10245" max="10245" width="65.28515625" bestFit="1" customWidth="1"/>
    <col min="10246" max="10246" width="13.85546875" bestFit="1" customWidth="1"/>
    <col min="10501" max="10501" width="65.28515625" bestFit="1" customWidth="1"/>
    <col min="10502" max="10502" width="13.85546875" bestFit="1" customWidth="1"/>
    <col min="10757" max="10757" width="65.28515625" bestFit="1" customWidth="1"/>
    <col min="10758" max="10758" width="13.85546875" bestFit="1" customWidth="1"/>
    <col min="11013" max="11013" width="65.28515625" bestFit="1" customWidth="1"/>
    <col min="11014" max="11014" width="13.85546875" bestFit="1" customWidth="1"/>
    <col min="11269" max="11269" width="65.28515625" bestFit="1" customWidth="1"/>
    <col min="11270" max="11270" width="13.85546875" bestFit="1" customWidth="1"/>
    <col min="11525" max="11525" width="65.28515625" bestFit="1" customWidth="1"/>
    <col min="11526" max="11526" width="13.85546875" bestFit="1" customWidth="1"/>
    <col min="11781" max="11781" width="65.28515625" bestFit="1" customWidth="1"/>
    <col min="11782" max="11782" width="13.85546875" bestFit="1" customWidth="1"/>
    <col min="12037" max="12037" width="65.28515625" bestFit="1" customWidth="1"/>
    <col min="12038" max="12038" width="13.85546875" bestFit="1" customWidth="1"/>
    <col min="12293" max="12293" width="65.28515625" bestFit="1" customWidth="1"/>
    <col min="12294" max="12294" width="13.85546875" bestFit="1" customWidth="1"/>
    <col min="12549" max="12549" width="65.28515625" bestFit="1" customWidth="1"/>
    <col min="12550" max="12550" width="13.85546875" bestFit="1" customWidth="1"/>
    <col min="12805" max="12805" width="65.28515625" bestFit="1" customWidth="1"/>
    <col min="12806" max="12806" width="13.85546875" bestFit="1" customWidth="1"/>
    <col min="13061" max="13061" width="65.28515625" bestFit="1" customWidth="1"/>
    <col min="13062" max="13062" width="13.85546875" bestFit="1" customWidth="1"/>
    <col min="13317" max="13317" width="65.28515625" bestFit="1" customWidth="1"/>
    <col min="13318" max="13318" width="13.85546875" bestFit="1" customWidth="1"/>
    <col min="13573" max="13573" width="65.28515625" bestFit="1" customWidth="1"/>
    <col min="13574" max="13574" width="13.85546875" bestFit="1" customWidth="1"/>
    <col min="13829" max="13829" width="65.28515625" bestFit="1" customWidth="1"/>
    <col min="13830" max="13830" width="13.85546875" bestFit="1" customWidth="1"/>
    <col min="14085" max="14085" width="65.28515625" bestFit="1" customWidth="1"/>
    <col min="14086" max="14086" width="13.85546875" bestFit="1" customWidth="1"/>
    <col min="14341" max="14341" width="65.28515625" bestFit="1" customWidth="1"/>
    <col min="14342" max="14342" width="13.85546875" bestFit="1" customWidth="1"/>
    <col min="14597" max="14597" width="65.28515625" bestFit="1" customWidth="1"/>
    <col min="14598" max="14598" width="13.85546875" bestFit="1" customWidth="1"/>
    <col min="14853" max="14853" width="65.28515625" bestFit="1" customWidth="1"/>
    <col min="14854" max="14854" width="13.85546875" bestFit="1" customWidth="1"/>
    <col min="15109" max="15109" width="65.28515625" bestFit="1" customWidth="1"/>
    <col min="15110" max="15110" width="13.85546875" bestFit="1" customWidth="1"/>
    <col min="15365" max="15365" width="65.28515625" bestFit="1" customWidth="1"/>
    <col min="15366" max="15366" width="13.85546875" bestFit="1" customWidth="1"/>
    <col min="15621" max="15621" width="65.28515625" bestFit="1" customWidth="1"/>
    <col min="15622" max="15622" width="13.85546875" bestFit="1" customWidth="1"/>
    <col min="15877" max="15877" width="65.28515625" bestFit="1" customWidth="1"/>
    <col min="15878" max="15878" width="13.85546875" bestFit="1" customWidth="1"/>
    <col min="16133" max="16133" width="65.28515625" bestFit="1" customWidth="1"/>
    <col min="16134" max="16134" width="13.85546875" bestFit="1" customWidth="1"/>
  </cols>
  <sheetData>
    <row r="1" spans="1:6" ht="18.75">
      <c r="A1" s="40" t="s">
        <v>0</v>
      </c>
      <c r="B1" s="40"/>
      <c r="C1" s="40"/>
      <c r="D1" s="1" t="s">
        <v>1</v>
      </c>
      <c r="E1" s="2" t="s">
        <v>2</v>
      </c>
      <c r="F1" s="3"/>
    </row>
    <row r="2" spans="1:6" ht="18.75">
      <c r="A2" s="40" t="s">
        <v>3</v>
      </c>
      <c r="B2" s="40"/>
      <c r="C2" s="40"/>
      <c r="D2" s="1" t="s">
        <v>1</v>
      </c>
      <c r="E2" s="2"/>
      <c r="F2" s="3"/>
    </row>
    <row r="3" spans="1:6" ht="18.75">
      <c r="A3" s="4"/>
      <c r="B3" s="5"/>
      <c r="C3" s="5"/>
      <c r="D3" s="5"/>
      <c r="E3" s="5"/>
      <c r="F3" s="3"/>
    </row>
    <row r="4" spans="1:6">
      <c r="A4" s="6"/>
      <c r="B4" s="6"/>
      <c r="C4" s="6"/>
      <c r="D4" s="6"/>
      <c r="E4" s="6"/>
      <c r="F4" s="7"/>
    </row>
    <row r="5" spans="1:6">
      <c r="A5" s="41" t="s">
        <v>4</v>
      </c>
      <c r="B5" s="41"/>
      <c r="C5" s="41"/>
      <c r="D5" s="41"/>
      <c r="E5" s="42" t="s">
        <v>5</v>
      </c>
      <c r="F5" s="43" t="s">
        <v>6</v>
      </c>
    </row>
    <row r="6" spans="1:6">
      <c r="A6" s="41"/>
      <c r="B6" s="41"/>
      <c r="C6" s="41"/>
      <c r="D6" s="41"/>
      <c r="E6" s="42"/>
      <c r="F6" s="43"/>
    </row>
    <row r="7" spans="1:6" ht="24" customHeight="1">
      <c r="A7" s="8" t="s">
        <v>7</v>
      </c>
      <c r="B7" s="8" t="s">
        <v>8</v>
      </c>
      <c r="C7" s="8" t="s">
        <v>9</v>
      </c>
      <c r="D7" s="8" t="s">
        <v>10</v>
      </c>
      <c r="E7" s="42"/>
      <c r="F7" s="43"/>
    </row>
    <row r="8" spans="1:6" ht="20.100000000000001" customHeight="1">
      <c r="A8" s="9">
        <v>3</v>
      </c>
      <c r="B8" s="9"/>
      <c r="C8" s="9"/>
      <c r="D8" s="9"/>
      <c r="E8" s="10" t="s">
        <v>11</v>
      </c>
      <c r="F8" s="11">
        <f>F9+F24+F33+F61+F109+F119+F125+F131+F137+F140+F144+F147+F152+F157</f>
        <v>0</v>
      </c>
    </row>
    <row r="9" spans="1:6" ht="20.100000000000001" customHeight="1">
      <c r="A9" s="12">
        <v>3</v>
      </c>
      <c r="B9" s="12">
        <v>1</v>
      </c>
      <c r="C9" s="12"/>
      <c r="D9" s="12"/>
      <c r="E9" s="13" t="s">
        <v>12</v>
      </c>
      <c r="F9" s="14">
        <f>F10+F11+F12+F13+F14+F15+F16+F17+F18+F19+F20+F21+F23+F22</f>
        <v>0</v>
      </c>
    </row>
    <row r="10" spans="1:6" ht="20.100000000000001" customHeight="1">
      <c r="A10" s="12">
        <v>3</v>
      </c>
      <c r="B10" s="12">
        <v>1</v>
      </c>
      <c r="C10" s="12">
        <v>1</v>
      </c>
      <c r="D10" s="12"/>
      <c r="E10" s="13" t="s">
        <v>13</v>
      </c>
      <c r="F10" s="38"/>
    </row>
    <row r="11" spans="1:6" ht="20.100000000000001" customHeight="1">
      <c r="A11" s="12">
        <v>3</v>
      </c>
      <c r="B11" s="12">
        <v>1</v>
      </c>
      <c r="C11" s="12">
        <v>2</v>
      </c>
      <c r="D11" s="12"/>
      <c r="E11" s="13" t="s">
        <v>14</v>
      </c>
      <c r="F11" s="38"/>
    </row>
    <row r="12" spans="1:6" ht="20.100000000000001" customHeight="1">
      <c r="A12" s="12">
        <v>3</v>
      </c>
      <c r="B12" s="12">
        <v>1</v>
      </c>
      <c r="C12" s="12">
        <v>3</v>
      </c>
      <c r="D12" s="12"/>
      <c r="E12" s="13" t="s">
        <v>15</v>
      </c>
      <c r="F12" s="38"/>
    </row>
    <row r="13" spans="1:6" ht="20.100000000000001" customHeight="1">
      <c r="A13" s="12">
        <v>3</v>
      </c>
      <c r="B13" s="12">
        <v>1</v>
      </c>
      <c r="C13" s="12">
        <v>4</v>
      </c>
      <c r="D13" s="12"/>
      <c r="E13" s="13" t="s">
        <v>16</v>
      </c>
      <c r="F13" s="38"/>
    </row>
    <row r="14" spans="1:6" ht="20.100000000000001" customHeight="1">
      <c r="A14" s="12">
        <v>3</v>
      </c>
      <c r="B14" s="12">
        <v>1</v>
      </c>
      <c r="C14" s="12">
        <v>5</v>
      </c>
      <c r="D14" s="12"/>
      <c r="E14" s="13" t="s">
        <v>17</v>
      </c>
      <c r="F14" s="38"/>
    </row>
    <row r="15" spans="1:6" ht="20.100000000000001" customHeight="1">
      <c r="A15" s="12">
        <v>3</v>
      </c>
      <c r="B15" s="12">
        <v>1</v>
      </c>
      <c r="C15" s="12">
        <v>6</v>
      </c>
      <c r="D15" s="12"/>
      <c r="E15" s="13" t="s">
        <v>18</v>
      </c>
      <c r="F15" s="38"/>
    </row>
    <row r="16" spans="1:6" ht="20.100000000000001" customHeight="1">
      <c r="A16" s="12">
        <v>3</v>
      </c>
      <c r="B16" s="12">
        <v>1</v>
      </c>
      <c r="C16" s="12">
        <v>7</v>
      </c>
      <c r="D16" s="12"/>
      <c r="E16" s="13" t="s">
        <v>19</v>
      </c>
      <c r="F16" s="38"/>
    </row>
    <row r="17" spans="1:6" ht="20.100000000000001" customHeight="1">
      <c r="A17" s="12">
        <v>3</v>
      </c>
      <c r="B17" s="12">
        <v>1</v>
      </c>
      <c r="C17" s="12">
        <v>8</v>
      </c>
      <c r="D17" s="12"/>
      <c r="E17" s="13" t="s">
        <v>20</v>
      </c>
      <c r="F17" s="38"/>
    </row>
    <row r="18" spans="1:6" ht="20.100000000000001" customHeight="1">
      <c r="A18" s="12">
        <v>3</v>
      </c>
      <c r="B18" s="12">
        <v>1</v>
      </c>
      <c r="C18" s="12">
        <v>9</v>
      </c>
      <c r="D18" s="12"/>
      <c r="E18" s="13" t="s">
        <v>21</v>
      </c>
      <c r="F18" s="38"/>
    </row>
    <row r="19" spans="1:6" ht="20.100000000000001" customHeight="1">
      <c r="A19" s="12">
        <v>3</v>
      </c>
      <c r="B19" s="12">
        <v>1</v>
      </c>
      <c r="C19" s="12">
        <v>10</v>
      </c>
      <c r="D19" s="12"/>
      <c r="E19" s="13" t="s">
        <v>22</v>
      </c>
      <c r="F19" s="38"/>
    </row>
    <row r="20" spans="1:6" ht="20.100000000000001" customHeight="1">
      <c r="A20" s="12">
        <v>3</v>
      </c>
      <c r="B20" s="12">
        <v>1</v>
      </c>
      <c r="C20" s="12">
        <v>11</v>
      </c>
      <c r="D20" s="12"/>
      <c r="E20" s="13" t="s">
        <v>23</v>
      </c>
      <c r="F20" s="38"/>
    </row>
    <row r="21" spans="1:6" ht="20.100000000000001" customHeight="1">
      <c r="A21" s="12">
        <v>3</v>
      </c>
      <c r="B21" s="12">
        <v>1</v>
      </c>
      <c r="C21" s="12">
        <v>13</v>
      </c>
      <c r="D21" s="12"/>
      <c r="E21" s="13" t="s">
        <v>24</v>
      </c>
      <c r="F21" s="38"/>
    </row>
    <row r="22" spans="1:6" ht="20.100000000000001" customHeight="1">
      <c r="A22" s="12">
        <v>3</v>
      </c>
      <c r="B22" s="12">
        <v>1</v>
      </c>
      <c r="C22" s="12">
        <v>14</v>
      </c>
      <c r="D22" s="12"/>
      <c r="E22" s="13" t="s">
        <v>25</v>
      </c>
      <c r="F22" s="38"/>
    </row>
    <row r="23" spans="1:6" ht="20.100000000000001" customHeight="1">
      <c r="A23" s="12">
        <v>3</v>
      </c>
      <c r="B23" s="12">
        <v>1</v>
      </c>
      <c r="C23" s="12">
        <v>99</v>
      </c>
      <c r="D23" s="12"/>
      <c r="E23" s="13" t="s">
        <v>26</v>
      </c>
      <c r="F23" s="39"/>
    </row>
    <row r="24" spans="1:6" ht="20.100000000000001" customHeight="1">
      <c r="A24" s="12">
        <v>3</v>
      </c>
      <c r="B24" s="12">
        <v>2</v>
      </c>
      <c r="C24" s="12"/>
      <c r="D24" s="12"/>
      <c r="E24" s="16" t="s">
        <v>27</v>
      </c>
      <c r="F24" s="15">
        <f>F25+F26+F27+F28+F29+F30+F31+F32</f>
        <v>0</v>
      </c>
    </row>
    <row r="25" spans="1:6" ht="20.100000000000001" customHeight="1">
      <c r="A25" s="12">
        <v>3</v>
      </c>
      <c r="B25" s="12">
        <v>2</v>
      </c>
      <c r="C25" s="12">
        <v>1</v>
      </c>
      <c r="D25" s="12"/>
      <c r="E25" s="16" t="s">
        <v>28</v>
      </c>
      <c r="F25" s="39"/>
    </row>
    <row r="26" spans="1:6" ht="20.100000000000001" customHeight="1">
      <c r="A26" s="12">
        <v>3</v>
      </c>
      <c r="B26" s="12">
        <v>2</v>
      </c>
      <c r="C26" s="12">
        <v>2</v>
      </c>
      <c r="D26" s="12"/>
      <c r="E26" s="16" t="s">
        <v>29</v>
      </c>
      <c r="F26" s="39"/>
    </row>
    <row r="27" spans="1:6" ht="20.100000000000001" customHeight="1">
      <c r="A27" s="12">
        <v>3</v>
      </c>
      <c r="B27" s="12">
        <v>2</v>
      </c>
      <c r="C27" s="12">
        <v>3</v>
      </c>
      <c r="D27" s="12"/>
      <c r="E27" s="16" t="s">
        <v>30</v>
      </c>
      <c r="F27" s="39"/>
    </row>
    <row r="28" spans="1:6" ht="20.100000000000001" customHeight="1">
      <c r="A28" s="12">
        <v>3</v>
      </c>
      <c r="B28" s="12">
        <v>2</v>
      </c>
      <c r="C28" s="12">
        <v>4</v>
      </c>
      <c r="D28" s="12"/>
      <c r="E28" s="16" t="s">
        <v>31</v>
      </c>
      <c r="F28" s="39"/>
    </row>
    <row r="29" spans="1:6" ht="20.100000000000001" customHeight="1">
      <c r="A29" s="12">
        <v>3</v>
      </c>
      <c r="B29" s="12">
        <v>2</v>
      </c>
      <c r="C29" s="12">
        <v>5</v>
      </c>
      <c r="D29" s="12"/>
      <c r="E29" s="16" t="s">
        <v>32</v>
      </c>
      <c r="F29" s="39"/>
    </row>
    <row r="30" spans="1:6" ht="20.100000000000001" customHeight="1">
      <c r="A30" s="12">
        <v>3</v>
      </c>
      <c r="B30" s="12">
        <v>2</v>
      </c>
      <c r="C30" s="12">
        <v>6</v>
      </c>
      <c r="D30" s="12"/>
      <c r="E30" s="16" t="s">
        <v>33</v>
      </c>
      <c r="F30" s="39"/>
    </row>
    <row r="31" spans="1:6" ht="20.100000000000001" customHeight="1">
      <c r="A31" s="12">
        <v>3</v>
      </c>
      <c r="B31" s="12">
        <v>2</v>
      </c>
      <c r="C31" s="12">
        <v>7</v>
      </c>
      <c r="D31" s="12"/>
      <c r="E31" s="16" t="s">
        <v>34</v>
      </c>
      <c r="F31" s="39"/>
    </row>
    <row r="32" spans="1:6" ht="20.100000000000001" customHeight="1">
      <c r="A32" s="12">
        <v>3</v>
      </c>
      <c r="B32" s="12">
        <v>2</v>
      </c>
      <c r="C32" s="12">
        <v>99</v>
      </c>
      <c r="D32" s="12"/>
      <c r="E32" s="16" t="s">
        <v>35</v>
      </c>
      <c r="F32" s="39"/>
    </row>
    <row r="33" spans="1:6" ht="20.100000000000001" customHeight="1">
      <c r="A33" s="12">
        <v>3</v>
      </c>
      <c r="B33" s="12">
        <v>3</v>
      </c>
      <c r="C33" s="12"/>
      <c r="D33" s="12"/>
      <c r="E33" s="16" t="s">
        <v>36</v>
      </c>
      <c r="F33" s="15">
        <f>F34+F35+F36+F37+F38+F39+F40+F41+F42+F43+F44+F45+F46+F47+F48+F49+F50+F51+F52+F53+F54+F55+F56+F57+F58+F59+F60</f>
        <v>0</v>
      </c>
    </row>
    <row r="34" spans="1:6" ht="20.100000000000001" customHeight="1">
      <c r="A34" s="12">
        <v>3</v>
      </c>
      <c r="B34" s="12">
        <v>3</v>
      </c>
      <c r="C34" s="12">
        <v>1</v>
      </c>
      <c r="D34" s="12"/>
      <c r="E34" s="17" t="s">
        <v>37</v>
      </c>
      <c r="F34" s="39"/>
    </row>
    <row r="35" spans="1:6" ht="20.100000000000001" customHeight="1">
      <c r="A35" s="12">
        <v>3</v>
      </c>
      <c r="B35" s="12">
        <v>3</v>
      </c>
      <c r="C35" s="12">
        <v>2</v>
      </c>
      <c r="D35" s="12"/>
      <c r="E35" s="17" t="s">
        <v>38</v>
      </c>
      <c r="F35" s="39"/>
    </row>
    <row r="36" spans="1:6" ht="20.100000000000001" customHeight="1">
      <c r="A36" s="12">
        <v>3</v>
      </c>
      <c r="B36" s="12">
        <v>3</v>
      </c>
      <c r="C36" s="12">
        <v>3</v>
      </c>
      <c r="D36" s="12"/>
      <c r="E36" s="17" t="s">
        <v>39</v>
      </c>
      <c r="F36" s="39"/>
    </row>
    <row r="37" spans="1:6" ht="20.100000000000001" customHeight="1">
      <c r="A37" s="12">
        <v>3</v>
      </c>
      <c r="B37" s="12">
        <v>3</v>
      </c>
      <c r="C37" s="12">
        <v>4</v>
      </c>
      <c r="D37" s="12"/>
      <c r="E37" s="17" t="s">
        <v>40</v>
      </c>
      <c r="F37" s="39"/>
    </row>
    <row r="38" spans="1:6" ht="20.100000000000001" customHeight="1">
      <c r="A38" s="12">
        <v>3</v>
      </c>
      <c r="B38" s="12">
        <v>3</v>
      </c>
      <c r="C38" s="12">
        <v>5</v>
      </c>
      <c r="D38" s="12"/>
      <c r="E38" s="17" t="s">
        <v>41</v>
      </c>
      <c r="F38" s="39"/>
    </row>
    <row r="39" spans="1:6" ht="20.100000000000001" customHeight="1">
      <c r="A39" s="12">
        <v>3</v>
      </c>
      <c r="B39" s="12">
        <v>3</v>
      </c>
      <c r="C39" s="12">
        <v>6</v>
      </c>
      <c r="D39" s="12"/>
      <c r="E39" s="17" t="s">
        <v>42</v>
      </c>
      <c r="F39" s="39"/>
    </row>
    <row r="40" spans="1:6" ht="20.100000000000001" customHeight="1">
      <c r="A40" s="12">
        <v>3</v>
      </c>
      <c r="B40" s="12">
        <v>3</v>
      </c>
      <c r="C40" s="12">
        <v>7</v>
      </c>
      <c r="D40" s="12"/>
      <c r="E40" s="17" t="s">
        <v>43</v>
      </c>
      <c r="F40" s="39"/>
    </row>
    <row r="41" spans="1:6" ht="20.100000000000001" customHeight="1">
      <c r="A41" s="12">
        <v>3</v>
      </c>
      <c r="B41" s="12">
        <v>3</v>
      </c>
      <c r="C41" s="12">
        <v>8</v>
      </c>
      <c r="D41" s="12"/>
      <c r="E41" s="17" t="s">
        <v>44</v>
      </c>
      <c r="F41" s="39"/>
    </row>
    <row r="42" spans="1:6" ht="20.100000000000001" customHeight="1">
      <c r="A42" s="12">
        <v>3</v>
      </c>
      <c r="B42" s="12">
        <v>3</v>
      </c>
      <c r="C42" s="12">
        <v>9</v>
      </c>
      <c r="D42" s="12"/>
      <c r="E42" s="17" t="s">
        <v>45</v>
      </c>
      <c r="F42" s="39"/>
    </row>
    <row r="43" spans="1:6" ht="20.100000000000001" customHeight="1">
      <c r="A43" s="12">
        <v>3</v>
      </c>
      <c r="B43" s="12">
        <v>3</v>
      </c>
      <c r="C43" s="12">
        <v>10</v>
      </c>
      <c r="D43" s="12"/>
      <c r="E43" s="17" t="s">
        <v>46</v>
      </c>
      <c r="F43" s="39"/>
    </row>
    <row r="44" spans="1:6" ht="20.100000000000001" customHeight="1">
      <c r="A44" s="12">
        <v>3</v>
      </c>
      <c r="B44" s="12">
        <v>3</v>
      </c>
      <c r="C44" s="12">
        <v>11</v>
      </c>
      <c r="D44" s="12"/>
      <c r="E44" s="17" t="s">
        <v>47</v>
      </c>
      <c r="F44" s="39"/>
    </row>
    <row r="45" spans="1:6" ht="20.100000000000001" customHeight="1">
      <c r="A45" s="12">
        <v>3</v>
      </c>
      <c r="B45" s="12">
        <v>3</v>
      </c>
      <c r="C45" s="12">
        <v>12</v>
      </c>
      <c r="D45" s="12"/>
      <c r="E45" s="17" t="s">
        <v>48</v>
      </c>
      <c r="F45" s="39"/>
    </row>
    <row r="46" spans="1:6" ht="20.100000000000001" customHeight="1">
      <c r="A46" s="12">
        <v>3</v>
      </c>
      <c r="B46" s="12">
        <v>3</v>
      </c>
      <c r="C46" s="12">
        <v>13</v>
      </c>
      <c r="D46" s="12"/>
      <c r="E46" s="17" t="s">
        <v>49</v>
      </c>
      <c r="F46" s="39"/>
    </row>
    <row r="47" spans="1:6" ht="20.100000000000001" customHeight="1">
      <c r="A47" s="12">
        <v>3</v>
      </c>
      <c r="B47" s="12">
        <v>3</v>
      </c>
      <c r="C47" s="12">
        <v>14</v>
      </c>
      <c r="D47" s="12"/>
      <c r="E47" s="17" t="s">
        <v>50</v>
      </c>
      <c r="F47" s="39"/>
    </row>
    <row r="48" spans="1:6" ht="20.100000000000001" customHeight="1">
      <c r="A48" s="12">
        <v>3</v>
      </c>
      <c r="B48" s="12">
        <v>3</v>
      </c>
      <c r="C48" s="12">
        <v>15</v>
      </c>
      <c r="D48" s="12"/>
      <c r="E48" s="17" t="s">
        <v>51</v>
      </c>
      <c r="F48" s="39"/>
    </row>
    <row r="49" spans="1:6" ht="20.100000000000001" customHeight="1">
      <c r="A49" s="12">
        <v>3</v>
      </c>
      <c r="B49" s="12">
        <v>3</v>
      </c>
      <c r="C49" s="12">
        <v>16</v>
      </c>
      <c r="D49" s="12"/>
      <c r="E49" s="17" t="s">
        <v>52</v>
      </c>
      <c r="F49" s="39"/>
    </row>
    <row r="50" spans="1:6" ht="20.100000000000001" customHeight="1">
      <c r="A50" s="12">
        <v>3</v>
      </c>
      <c r="B50" s="12">
        <v>3</v>
      </c>
      <c r="C50" s="12">
        <v>17</v>
      </c>
      <c r="D50" s="12"/>
      <c r="E50" s="18" t="s">
        <v>53</v>
      </c>
      <c r="F50" s="39"/>
    </row>
    <row r="51" spans="1:6" ht="20.100000000000001" customHeight="1">
      <c r="A51" s="12">
        <v>3</v>
      </c>
      <c r="B51" s="12">
        <v>3</v>
      </c>
      <c r="C51" s="12">
        <v>18</v>
      </c>
      <c r="D51" s="12"/>
      <c r="E51" s="16" t="s">
        <v>54</v>
      </c>
      <c r="F51" s="39"/>
    </row>
    <row r="52" spans="1:6" ht="20.100000000000001" customHeight="1">
      <c r="A52" s="12">
        <v>3</v>
      </c>
      <c r="B52" s="12">
        <v>3</v>
      </c>
      <c r="C52" s="12">
        <v>19</v>
      </c>
      <c r="D52" s="12"/>
      <c r="E52" s="16" t="s">
        <v>55</v>
      </c>
      <c r="F52" s="39"/>
    </row>
    <row r="53" spans="1:6" ht="20.100000000000001" customHeight="1">
      <c r="A53" s="12">
        <v>3</v>
      </c>
      <c r="B53" s="12">
        <v>3</v>
      </c>
      <c r="C53" s="12">
        <v>20</v>
      </c>
      <c r="D53" s="12"/>
      <c r="E53" s="16" t="s">
        <v>56</v>
      </c>
      <c r="F53" s="39"/>
    </row>
    <row r="54" spans="1:6" ht="20.100000000000001" customHeight="1">
      <c r="A54" s="12">
        <v>3</v>
      </c>
      <c r="B54" s="12">
        <v>3</v>
      </c>
      <c r="C54" s="12">
        <v>21</v>
      </c>
      <c r="D54" s="12"/>
      <c r="E54" s="16" t="s">
        <v>57</v>
      </c>
      <c r="F54" s="39"/>
    </row>
    <row r="55" spans="1:6" ht="20.100000000000001" customHeight="1">
      <c r="A55" s="12">
        <v>3</v>
      </c>
      <c r="B55" s="12">
        <v>3</v>
      </c>
      <c r="C55" s="12">
        <v>22</v>
      </c>
      <c r="D55" s="12"/>
      <c r="E55" s="16" t="s">
        <v>58</v>
      </c>
      <c r="F55" s="39"/>
    </row>
    <row r="56" spans="1:6" ht="20.100000000000001" customHeight="1">
      <c r="A56" s="12">
        <v>3</v>
      </c>
      <c r="B56" s="12">
        <v>3</v>
      </c>
      <c r="C56" s="12">
        <v>23</v>
      </c>
      <c r="D56" s="12"/>
      <c r="E56" s="17" t="s">
        <v>59</v>
      </c>
      <c r="F56" s="39"/>
    </row>
    <row r="57" spans="1:6" ht="20.100000000000001" customHeight="1">
      <c r="A57" s="12">
        <v>3</v>
      </c>
      <c r="B57" s="12">
        <v>3</v>
      </c>
      <c r="C57" s="12">
        <v>24</v>
      </c>
      <c r="D57" s="12"/>
      <c r="E57" s="17" t="s">
        <v>60</v>
      </c>
      <c r="F57" s="39"/>
    </row>
    <row r="58" spans="1:6" ht="20.100000000000001" customHeight="1">
      <c r="A58" s="12">
        <v>3</v>
      </c>
      <c r="B58" s="12">
        <v>3</v>
      </c>
      <c r="C58" s="12">
        <v>25</v>
      </c>
      <c r="D58" s="12"/>
      <c r="E58" s="17" t="s">
        <v>61</v>
      </c>
      <c r="F58" s="39"/>
    </row>
    <row r="59" spans="1:6" ht="20.100000000000001" customHeight="1">
      <c r="A59" s="12">
        <v>3</v>
      </c>
      <c r="B59" s="12">
        <v>3</v>
      </c>
      <c r="C59" s="12">
        <v>26</v>
      </c>
      <c r="D59" s="12"/>
      <c r="E59" s="17" t="s">
        <v>62</v>
      </c>
      <c r="F59" s="39"/>
    </row>
    <row r="60" spans="1:6" ht="20.100000000000001" customHeight="1">
      <c r="A60" s="12">
        <v>3</v>
      </c>
      <c r="B60" s="12">
        <v>3</v>
      </c>
      <c r="C60" s="12">
        <v>99</v>
      </c>
      <c r="D60" s="12"/>
      <c r="E60" s="17" t="s">
        <v>63</v>
      </c>
      <c r="F60" s="39"/>
    </row>
    <row r="61" spans="1:6" ht="20.100000000000001" customHeight="1">
      <c r="A61" s="12">
        <v>3</v>
      </c>
      <c r="B61" s="12">
        <v>4</v>
      </c>
      <c r="C61" s="12"/>
      <c r="D61" s="12"/>
      <c r="E61" s="16" t="s">
        <v>64</v>
      </c>
      <c r="F61" s="15">
        <f>F62+F63+F64+F65+F66+F67+F68+F69+F70+F71+F72+F73+F74+F75+F76+F77+F78+F79+F80+F81+F82+F83+F84+F85+F86+F87+F88+F89+F90+F91+F92+F93+F94+F95+F96+F97+F98+F99+F100+F101+F102+F103+F104+F105+F106+F107+F108</f>
        <v>0</v>
      </c>
    </row>
    <row r="62" spans="1:6" ht="20.100000000000001" customHeight="1">
      <c r="A62" s="12">
        <v>3</v>
      </c>
      <c r="B62" s="12">
        <v>4</v>
      </c>
      <c r="C62" s="12">
        <v>1</v>
      </c>
      <c r="D62" s="12"/>
      <c r="E62" s="16" t="s">
        <v>65</v>
      </c>
      <c r="F62" s="39"/>
    </row>
    <row r="63" spans="1:6" ht="20.100000000000001" customHeight="1">
      <c r="A63" s="12">
        <v>3</v>
      </c>
      <c r="B63" s="12">
        <v>4</v>
      </c>
      <c r="C63" s="12">
        <v>2</v>
      </c>
      <c r="D63" s="12"/>
      <c r="E63" s="16" t="s">
        <v>66</v>
      </c>
      <c r="F63" s="39"/>
    </row>
    <row r="64" spans="1:6" ht="20.100000000000001" customHeight="1">
      <c r="A64" s="12">
        <v>3</v>
      </c>
      <c r="B64" s="12">
        <v>4</v>
      </c>
      <c r="C64" s="12">
        <v>3</v>
      </c>
      <c r="D64" s="12"/>
      <c r="E64" s="16" t="s">
        <v>67</v>
      </c>
      <c r="F64" s="39"/>
    </row>
    <row r="65" spans="1:6" ht="20.100000000000001" customHeight="1">
      <c r="A65" s="12">
        <v>3</v>
      </c>
      <c r="B65" s="12">
        <v>4</v>
      </c>
      <c r="C65" s="12">
        <v>4</v>
      </c>
      <c r="D65" s="12"/>
      <c r="E65" s="16" t="s">
        <v>68</v>
      </c>
      <c r="F65" s="39"/>
    </row>
    <row r="66" spans="1:6" ht="20.100000000000001" customHeight="1">
      <c r="A66" s="12">
        <v>3</v>
      </c>
      <c r="B66" s="12">
        <v>4</v>
      </c>
      <c r="C66" s="12">
        <v>5</v>
      </c>
      <c r="D66" s="12"/>
      <c r="E66" s="16" t="s">
        <v>69</v>
      </c>
      <c r="F66" s="39"/>
    </row>
    <row r="67" spans="1:6" ht="20.100000000000001" customHeight="1">
      <c r="A67" s="12">
        <v>3</v>
      </c>
      <c r="B67" s="12">
        <v>4</v>
      </c>
      <c r="C67" s="12">
        <v>6</v>
      </c>
      <c r="D67" s="12"/>
      <c r="E67" s="16" t="s">
        <v>70</v>
      </c>
      <c r="F67" s="39"/>
    </row>
    <row r="68" spans="1:6" ht="20.100000000000001" customHeight="1">
      <c r="A68" s="12">
        <v>3</v>
      </c>
      <c r="B68" s="12">
        <v>4</v>
      </c>
      <c r="C68" s="12">
        <v>7</v>
      </c>
      <c r="D68" s="12"/>
      <c r="E68" s="16" t="s">
        <v>71</v>
      </c>
      <c r="F68" s="39"/>
    </row>
    <row r="69" spans="1:6" ht="20.100000000000001" customHeight="1">
      <c r="A69" s="12">
        <v>3</v>
      </c>
      <c r="B69" s="12">
        <v>4</v>
      </c>
      <c r="C69" s="12">
        <v>8</v>
      </c>
      <c r="D69" s="12"/>
      <c r="E69" s="16" t="s">
        <v>72</v>
      </c>
      <c r="F69" s="39"/>
    </row>
    <row r="70" spans="1:6" ht="20.100000000000001" customHeight="1">
      <c r="A70" s="12">
        <v>3</v>
      </c>
      <c r="B70" s="12">
        <v>4</v>
      </c>
      <c r="C70" s="12">
        <v>9</v>
      </c>
      <c r="D70" s="12"/>
      <c r="E70" s="16" t="s">
        <v>73</v>
      </c>
      <c r="F70" s="39"/>
    </row>
    <row r="71" spans="1:6" ht="20.100000000000001" customHeight="1">
      <c r="A71" s="12">
        <v>3</v>
      </c>
      <c r="B71" s="12">
        <v>4</v>
      </c>
      <c r="C71" s="12">
        <v>10</v>
      </c>
      <c r="D71" s="12"/>
      <c r="E71" s="16" t="s">
        <v>74</v>
      </c>
      <c r="F71" s="39"/>
    </row>
    <row r="72" spans="1:6" ht="20.100000000000001" customHeight="1">
      <c r="A72" s="12">
        <v>3</v>
      </c>
      <c r="B72" s="12">
        <v>4</v>
      </c>
      <c r="C72" s="12">
        <v>11</v>
      </c>
      <c r="D72" s="12"/>
      <c r="E72" s="16" t="s">
        <v>75</v>
      </c>
      <c r="F72" s="39"/>
    </row>
    <row r="73" spans="1:6" ht="20.100000000000001" customHeight="1">
      <c r="A73" s="12">
        <v>3</v>
      </c>
      <c r="B73" s="12">
        <v>4</v>
      </c>
      <c r="C73" s="12">
        <v>12</v>
      </c>
      <c r="D73" s="12"/>
      <c r="E73" s="16" t="s">
        <v>76</v>
      </c>
      <c r="F73" s="39"/>
    </row>
    <row r="74" spans="1:6" ht="20.100000000000001" customHeight="1">
      <c r="A74" s="12">
        <v>3</v>
      </c>
      <c r="B74" s="12">
        <v>4</v>
      </c>
      <c r="C74" s="12">
        <v>13</v>
      </c>
      <c r="D74" s="12"/>
      <c r="E74" s="16" t="s">
        <v>77</v>
      </c>
      <c r="F74" s="39"/>
    </row>
    <row r="75" spans="1:6" ht="20.100000000000001" customHeight="1">
      <c r="A75" s="12">
        <v>3</v>
      </c>
      <c r="B75" s="12">
        <v>4</v>
      </c>
      <c r="C75" s="12">
        <v>14</v>
      </c>
      <c r="D75" s="12"/>
      <c r="E75" s="16" t="s">
        <v>78</v>
      </c>
      <c r="F75" s="39"/>
    </row>
    <row r="76" spans="1:6" ht="20.100000000000001" customHeight="1">
      <c r="A76" s="12">
        <v>3</v>
      </c>
      <c r="B76" s="12">
        <v>4</v>
      </c>
      <c r="C76" s="12">
        <v>15</v>
      </c>
      <c r="D76" s="12"/>
      <c r="E76" s="16" t="s">
        <v>79</v>
      </c>
      <c r="F76" s="39"/>
    </row>
    <row r="77" spans="1:6" ht="20.100000000000001" customHeight="1">
      <c r="A77" s="12">
        <v>3</v>
      </c>
      <c r="B77" s="12">
        <v>4</v>
      </c>
      <c r="C77" s="12">
        <v>16</v>
      </c>
      <c r="D77" s="12"/>
      <c r="E77" s="16" t="s">
        <v>80</v>
      </c>
      <c r="F77" s="39"/>
    </row>
    <row r="78" spans="1:6" ht="20.100000000000001" customHeight="1">
      <c r="A78" s="12">
        <v>3</v>
      </c>
      <c r="B78" s="12">
        <v>4</v>
      </c>
      <c r="C78" s="12">
        <v>17</v>
      </c>
      <c r="D78" s="12"/>
      <c r="E78" s="16" t="s">
        <v>81</v>
      </c>
      <c r="F78" s="39"/>
    </row>
    <row r="79" spans="1:6" ht="20.100000000000001" customHeight="1">
      <c r="A79" s="12">
        <v>3</v>
      </c>
      <c r="B79" s="12">
        <v>4</v>
      </c>
      <c r="C79" s="12">
        <v>18</v>
      </c>
      <c r="D79" s="12"/>
      <c r="E79" s="16" t="s">
        <v>82</v>
      </c>
      <c r="F79" s="39"/>
    </row>
    <row r="80" spans="1:6" ht="20.100000000000001" customHeight="1">
      <c r="A80" s="12">
        <v>3</v>
      </c>
      <c r="B80" s="12">
        <v>4</v>
      </c>
      <c r="C80" s="12">
        <v>19</v>
      </c>
      <c r="D80" s="12"/>
      <c r="E80" s="16" t="s">
        <v>83</v>
      </c>
      <c r="F80" s="39"/>
    </row>
    <row r="81" spans="1:6" ht="20.100000000000001" customHeight="1">
      <c r="A81" s="12">
        <v>3</v>
      </c>
      <c r="B81" s="12">
        <v>4</v>
      </c>
      <c r="C81" s="12">
        <v>20</v>
      </c>
      <c r="D81" s="12"/>
      <c r="E81" s="16" t="s">
        <v>84</v>
      </c>
      <c r="F81" s="39"/>
    </row>
    <row r="82" spans="1:6" ht="20.100000000000001" customHeight="1">
      <c r="A82" s="12">
        <v>3</v>
      </c>
      <c r="B82" s="12">
        <v>4</v>
      </c>
      <c r="C82" s="12">
        <v>21</v>
      </c>
      <c r="D82" s="12"/>
      <c r="E82" s="16" t="s">
        <v>85</v>
      </c>
      <c r="F82" s="39"/>
    </row>
    <row r="83" spans="1:6" ht="20.100000000000001" customHeight="1">
      <c r="A83" s="12">
        <v>3</v>
      </c>
      <c r="B83" s="12">
        <v>4</v>
      </c>
      <c r="C83" s="12">
        <v>22</v>
      </c>
      <c r="D83" s="12"/>
      <c r="E83" s="16" t="s">
        <v>86</v>
      </c>
      <c r="F83" s="39"/>
    </row>
    <row r="84" spans="1:6" ht="20.100000000000001" customHeight="1">
      <c r="A84" s="12">
        <v>3</v>
      </c>
      <c r="B84" s="12">
        <v>4</v>
      </c>
      <c r="C84" s="12">
        <v>23</v>
      </c>
      <c r="D84" s="12"/>
      <c r="E84" s="16" t="s">
        <v>87</v>
      </c>
      <c r="F84" s="39"/>
    </row>
    <row r="85" spans="1:6" ht="20.100000000000001" customHeight="1">
      <c r="A85" s="12">
        <v>3</v>
      </c>
      <c r="B85" s="12">
        <v>4</v>
      </c>
      <c r="C85" s="12">
        <v>24</v>
      </c>
      <c r="D85" s="12"/>
      <c r="E85" s="16" t="s">
        <v>88</v>
      </c>
      <c r="F85" s="39"/>
    </row>
    <row r="86" spans="1:6" ht="20.100000000000001" customHeight="1">
      <c r="A86" s="12">
        <v>3</v>
      </c>
      <c r="B86" s="12">
        <v>4</v>
      </c>
      <c r="C86" s="12">
        <v>25</v>
      </c>
      <c r="D86" s="12"/>
      <c r="E86" s="16" t="s">
        <v>89</v>
      </c>
      <c r="F86" s="39"/>
    </row>
    <row r="87" spans="1:6" ht="20.100000000000001" customHeight="1">
      <c r="A87" s="12">
        <v>3</v>
      </c>
      <c r="B87" s="12">
        <v>4</v>
      </c>
      <c r="C87" s="12">
        <v>26</v>
      </c>
      <c r="D87" s="12"/>
      <c r="E87" s="16" t="s">
        <v>90</v>
      </c>
      <c r="F87" s="39"/>
    </row>
    <row r="88" spans="1:6" ht="20.100000000000001" customHeight="1">
      <c r="A88" s="12">
        <v>3</v>
      </c>
      <c r="B88" s="12">
        <v>4</v>
      </c>
      <c r="C88" s="12">
        <v>27</v>
      </c>
      <c r="D88" s="12"/>
      <c r="E88" s="16" t="s">
        <v>91</v>
      </c>
      <c r="F88" s="39"/>
    </row>
    <row r="89" spans="1:6" ht="20.100000000000001" customHeight="1">
      <c r="A89" s="12">
        <v>3</v>
      </c>
      <c r="B89" s="12">
        <v>4</v>
      </c>
      <c r="C89" s="12">
        <v>28</v>
      </c>
      <c r="D89" s="12"/>
      <c r="E89" s="16" t="s">
        <v>92</v>
      </c>
      <c r="F89" s="39"/>
    </row>
    <row r="90" spans="1:6" ht="20.100000000000001" customHeight="1">
      <c r="A90" s="12">
        <v>3</v>
      </c>
      <c r="B90" s="12">
        <v>4</v>
      </c>
      <c r="C90" s="12">
        <v>29</v>
      </c>
      <c r="D90" s="12"/>
      <c r="E90" s="16" t="s">
        <v>93</v>
      </c>
      <c r="F90" s="39"/>
    </row>
    <row r="91" spans="1:6" ht="20.100000000000001" customHeight="1">
      <c r="A91" s="12">
        <v>3</v>
      </c>
      <c r="B91" s="12">
        <v>4</v>
      </c>
      <c r="C91" s="12">
        <v>30</v>
      </c>
      <c r="D91" s="12"/>
      <c r="E91" s="16" t="s">
        <v>94</v>
      </c>
      <c r="F91" s="39"/>
    </row>
    <row r="92" spans="1:6" ht="20.100000000000001" customHeight="1">
      <c r="A92" s="12">
        <v>3</v>
      </c>
      <c r="B92" s="12">
        <v>4</v>
      </c>
      <c r="C92" s="12">
        <v>31</v>
      </c>
      <c r="D92" s="12"/>
      <c r="E92" s="16" t="s">
        <v>95</v>
      </c>
      <c r="F92" s="39"/>
    </row>
    <row r="93" spans="1:6" ht="20.100000000000001" customHeight="1">
      <c r="A93" s="12">
        <v>3</v>
      </c>
      <c r="B93" s="12">
        <v>4</v>
      </c>
      <c r="C93" s="12">
        <v>32</v>
      </c>
      <c r="D93" s="12"/>
      <c r="E93" s="16" t="s">
        <v>96</v>
      </c>
      <c r="F93" s="39"/>
    </row>
    <row r="94" spans="1:6" ht="20.100000000000001" customHeight="1">
      <c r="A94" s="12">
        <v>3</v>
      </c>
      <c r="B94" s="12">
        <v>4</v>
      </c>
      <c r="C94" s="12">
        <v>33</v>
      </c>
      <c r="D94" s="12"/>
      <c r="E94" s="16" t="s">
        <v>97</v>
      </c>
      <c r="F94" s="39"/>
    </row>
    <row r="95" spans="1:6" ht="20.100000000000001" customHeight="1">
      <c r="A95" s="12">
        <v>3</v>
      </c>
      <c r="B95" s="12">
        <v>4</v>
      </c>
      <c r="C95" s="12">
        <v>34</v>
      </c>
      <c r="D95" s="12"/>
      <c r="E95" s="16" t="s">
        <v>98</v>
      </c>
      <c r="F95" s="39"/>
    </row>
    <row r="96" spans="1:6" ht="20.100000000000001" customHeight="1">
      <c r="A96" s="12">
        <v>3</v>
      </c>
      <c r="B96" s="12">
        <v>4</v>
      </c>
      <c r="C96" s="12">
        <v>35</v>
      </c>
      <c r="D96" s="12"/>
      <c r="E96" s="16" t="s">
        <v>99</v>
      </c>
      <c r="F96" s="39"/>
    </row>
    <row r="97" spans="1:6" ht="20.100000000000001" customHeight="1">
      <c r="A97" s="12">
        <v>3</v>
      </c>
      <c r="B97" s="12">
        <v>4</v>
      </c>
      <c r="C97" s="12">
        <v>36</v>
      </c>
      <c r="D97" s="12"/>
      <c r="E97" s="16" t="s">
        <v>100</v>
      </c>
      <c r="F97" s="39"/>
    </row>
    <row r="98" spans="1:6" ht="20.100000000000001" customHeight="1">
      <c r="A98" s="12">
        <v>3</v>
      </c>
      <c r="B98" s="12">
        <v>4</v>
      </c>
      <c r="C98" s="12">
        <v>37</v>
      </c>
      <c r="D98" s="12"/>
      <c r="E98" s="16" t="s">
        <v>101</v>
      </c>
      <c r="F98" s="39"/>
    </row>
    <row r="99" spans="1:6" ht="20.100000000000001" customHeight="1">
      <c r="A99" s="12">
        <v>3</v>
      </c>
      <c r="B99" s="12">
        <v>4</v>
      </c>
      <c r="C99" s="12">
        <v>38</v>
      </c>
      <c r="D99" s="12"/>
      <c r="E99" s="16" t="s">
        <v>102</v>
      </c>
      <c r="F99" s="39"/>
    </row>
    <row r="100" spans="1:6" ht="20.100000000000001" customHeight="1">
      <c r="A100" s="12">
        <v>3</v>
      </c>
      <c r="B100" s="12">
        <v>4</v>
      </c>
      <c r="C100" s="12">
        <v>39</v>
      </c>
      <c r="D100" s="12"/>
      <c r="E100" s="16" t="s">
        <v>103</v>
      </c>
      <c r="F100" s="39"/>
    </row>
    <row r="101" spans="1:6" ht="20.100000000000001" customHeight="1">
      <c r="A101" s="12">
        <v>3</v>
      </c>
      <c r="B101" s="12">
        <v>4</v>
      </c>
      <c r="C101" s="12">
        <v>40</v>
      </c>
      <c r="D101" s="12"/>
      <c r="E101" s="16" t="s">
        <v>104</v>
      </c>
      <c r="F101" s="39"/>
    </row>
    <row r="102" spans="1:6" ht="20.100000000000001" customHeight="1">
      <c r="A102" s="12">
        <v>3</v>
      </c>
      <c r="B102" s="12">
        <v>4</v>
      </c>
      <c r="C102" s="12">
        <v>41</v>
      </c>
      <c r="D102" s="12"/>
      <c r="E102" s="16" t="s">
        <v>105</v>
      </c>
      <c r="F102" s="39"/>
    </row>
    <row r="103" spans="1:6" ht="20.100000000000001" customHeight="1">
      <c r="A103" s="12">
        <v>3</v>
      </c>
      <c r="B103" s="12">
        <v>4</v>
      </c>
      <c r="C103" s="12">
        <v>42</v>
      </c>
      <c r="D103" s="12"/>
      <c r="E103" s="16" t="s">
        <v>106</v>
      </c>
      <c r="F103" s="39"/>
    </row>
    <row r="104" spans="1:6" ht="20.100000000000001" customHeight="1">
      <c r="A104" s="12">
        <v>3</v>
      </c>
      <c r="B104" s="12">
        <v>4</v>
      </c>
      <c r="C104" s="12">
        <v>43</v>
      </c>
      <c r="D104" s="12"/>
      <c r="E104" s="16" t="s">
        <v>107</v>
      </c>
      <c r="F104" s="39"/>
    </row>
    <row r="105" spans="1:6" ht="20.100000000000001" customHeight="1">
      <c r="A105" s="12">
        <v>3</v>
      </c>
      <c r="B105" s="12">
        <v>4</v>
      </c>
      <c r="C105" s="12">
        <v>44</v>
      </c>
      <c r="D105" s="12"/>
      <c r="E105" s="16" t="s">
        <v>108</v>
      </c>
      <c r="F105" s="39"/>
    </row>
    <row r="106" spans="1:6" ht="20.100000000000001" customHeight="1">
      <c r="A106" s="12">
        <v>3</v>
      </c>
      <c r="B106" s="12">
        <v>4</v>
      </c>
      <c r="C106" s="12">
        <v>45</v>
      </c>
      <c r="D106" s="12"/>
      <c r="E106" s="16" t="s">
        <v>109</v>
      </c>
      <c r="F106" s="39"/>
    </row>
    <row r="107" spans="1:6" ht="20.100000000000001" customHeight="1">
      <c r="A107" s="12">
        <v>3</v>
      </c>
      <c r="B107" s="12">
        <v>4</v>
      </c>
      <c r="C107" s="12">
        <v>46</v>
      </c>
      <c r="D107" s="12"/>
      <c r="E107" s="16" t="s">
        <v>110</v>
      </c>
      <c r="F107" s="39"/>
    </row>
    <row r="108" spans="1:6" ht="20.100000000000001" customHeight="1">
      <c r="A108" s="12">
        <v>3</v>
      </c>
      <c r="B108" s="12">
        <v>4</v>
      </c>
      <c r="C108" s="12">
        <v>99</v>
      </c>
      <c r="D108" s="12"/>
      <c r="E108" s="13" t="s">
        <v>111</v>
      </c>
      <c r="F108" s="39"/>
    </row>
    <row r="109" spans="1:6" ht="20.100000000000001" customHeight="1">
      <c r="A109" s="12">
        <v>3</v>
      </c>
      <c r="B109" s="12">
        <v>5</v>
      </c>
      <c r="C109" s="12"/>
      <c r="D109" s="12"/>
      <c r="E109" s="16" t="s">
        <v>112</v>
      </c>
      <c r="F109" s="15">
        <f>F110+F111+F112+F113+F114+F115+F116+F117+F118</f>
        <v>0</v>
      </c>
    </row>
    <row r="110" spans="1:6" ht="20.100000000000001" customHeight="1">
      <c r="A110" s="12">
        <v>3</v>
      </c>
      <c r="B110" s="12">
        <v>5</v>
      </c>
      <c r="C110" s="12">
        <v>1</v>
      </c>
      <c r="D110" s="12"/>
      <c r="E110" s="16" t="s">
        <v>113</v>
      </c>
      <c r="F110" s="39"/>
    </row>
    <row r="111" spans="1:6" ht="20.100000000000001" customHeight="1">
      <c r="A111" s="12">
        <v>3</v>
      </c>
      <c r="B111" s="12">
        <v>5</v>
      </c>
      <c r="C111" s="12">
        <v>2</v>
      </c>
      <c r="D111" s="12"/>
      <c r="E111" s="16" t="s">
        <v>114</v>
      </c>
      <c r="F111" s="39"/>
    </row>
    <row r="112" spans="1:6" ht="20.100000000000001" customHeight="1">
      <c r="A112" s="12">
        <v>3</v>
      </c>
      <c r="B112" s="12">
        <v>5</v>
      </c>
      <c r="C112" s="12">
        <v>3</v>
      </c>
      <c r="D112" s="12"/>
      <c r="E112" s="16" t="s">
        <v>115</v>
      </c>
      <c r="F112" s="39"/>
    </row>
    <row r="113" spans="1:6" ht="20.100000000000001" customHeight="1">
      <c r="A113" s="12">
        <v>3</v>
      </c>
      <c r="B113" s="12">
        <v>5</v>
      </c>
      <c r="C113" s="12">
        <v>4</v>
      </c>
      <c r="D113" s="12"/>
      <c r="E113" s="16" t="s">
        <v>116</v>
      </c>
      <c r="F113" s="39"/>
    </row>
    <row r="114" spans="1:6" ht="20.100000000000001" customHeight="1">
      <c r="A114" s="12">
        <v>3</v>
      </c>
      <c r="B114" s="12">
        <v>5</v>
      </c>
      <c r="C114" s="12">
        <v>5</v>
      </c>
      <c r="D114" s="12"/>
      <c r="E114" s="16" t="s">
        <v>117</v>
      </c>
      <c r="F114" s="39"/>
    </row>
    <row r="115" spans="1:6" ht="20.100000000000001" customHeight="1">
      <c r="A115" s="12">
        <v>3</v>
      </c>
      <c r="B115" s="12">
        <v>5</v>
      </c>
      <c r="C115" s="12">
        <v>6</v>
      </c>
      <c r="D115" s="12"/>
      <c r="E115" s="16" t="s">
        <v>118</v>
      </c>
      <c r="F115" s="39"/>
    </row>
    <row r="116" spans="1:6" ht="20.100000000000001" customHeight="1">
      <c r="A116" s="12">
        <v>3</v>
      </c>
      <c r="B116" s="12">
        <v>5</v>
      </c>
      <c r="C116" s="12">
        <v>7</v>
      </c>
      <c r="D116" s="12"/>
      <c r="E116" s="16" t="s">
        <v>119</v>
      </c>
      <c r="F116" s="39"/>
    </row>
    <row r="117" spans="1:6" ht="20.100000000000001" customHeight="1">
      <c r="A117" s="12">
        <v>3</v>
      </c>
      <c r="B117" s="12">
        <v>5</v>
      </c>
      <c r="C117" s="12">
        <v>8</v>
      </c>
      <c r="D117" s="12"/>
      <c r="E117" s="16" t="s">
        <v>120</v>
      </c>
      <c r="F117" s="39"/>
    </row>
    <row r="118" spans="1:6" ht="20.100000000000001" customHeight="1">
      <c r="A118" s="12">
        <v>3</v>
      </c>
      <c r="B118" s="12">
        <v>5</v>
      </c>
      <c r="C118" s="12">
        <v>99</v>
      </c>
      <c r="D118" s="12"/>
      <c r="E118" s="16" t="s">
        <v>121</v>
      </c>
      <c r="F118" s="39"/>
    </row>
    <row r="119" spans="1:6" ht="20.100000000000001" customHeight="1">
      <c r="A119" s="12">
        <v>3</v>
      </c>
      <c r="B119" s="12">
        <v>6</v>
      </c>
      <c r="C119" s="12"/>
      <c r="D119" s="12"/>
      <c r="E119" s="16" t="s">
        <v>122</v>
      </c>
      <c r="F119" s="15">
        <f>F120+F121+F122+F123+F124</f>
        <v>0</v>
      </c>
    </row>
    <row r="120" spans="1:6" ht="20.100000000000001" customHeight="1">
      <c r="A120" s="12">
        <v>3</v>
      </c>
      <c r="B120" s="12">
        <v>6</v>
      </c>
      <c r="C120" s="12">
        <v>1</v>
      </c>
      <c r="D120" s="12"/>
      <c r="E120" s="16" t="s">
        <v>123</v>
      </c>
      <c r="F120" s="39"/>
    </row>
    <row r="121" spans="1:6" ht="20.100000000000001" customHeight="1">
      <c r="A121" s="12">
        <v>3</v>
      </c>
      <c r="B121" s="12">
        <v>6</v>
      </c>
      <c r="C121" s="12">
        <v>2</v>
      </c>
      <c r="D121" s="12"/>
      <c r="E121" s="16" t="s">
        <v>124</v>
      </c>
      <c r="F121" s="39"/>
    </row>
    <row r="122" spans="1:6" ht="20.100000000000001" customHeight="1">
      <c r="A122" s="12">
        <v>3</v>
      </c>
      <c r="B122" s="12">
        <v>6</v>
      </c>
      <c r="C122" s="12">
        <v>3</v>
      </c>
      <c r="D122" s="12"/>
      <c r="E122" s="16" t="s">
        <v>125</v>
      </c>
      <c r="F122" s="39"/>
    </row>
    <row r="123" spans="1:6" ht="20.100000000000001" customHeight="1">
      <c r="A123" s="12">
        <v>3</v>
      </c>
      <c r="B123" s="12">
        <v>6</v>
      </c>
      <c r="C123" s="12">
        <v>4</v>
      </c>
      <c r="D123" s="12"/>
      <c r="E123" s="16" t="s">
        <v>126</v>
      </c>
      <c r="F123" s="39"/>
    </row>
    <row r="124" spans="1:6" ht="20.100000000000001" customHeight="1">
      <c r="A124" s="12">
        <v>3</v>
      </c>
      <c r="B124" s="12">
        <v>6</v>
      </c>
      <c r="C124" s="12">
        <v>99</v>
      </c>
      <c r="D124" s="12"/>
      <c r="E124" s="16" t="s">
        <v>127</v>
      </c>
      <c r="F124" s="39"/>
    </row>
    <row r="125" spans="1:6" ht="20.100000000000001" customHeight="1">
      <c r="A125" s="12">
        <v>3</v>
      </c>
      <c r="B125" s="12">
        <v>7</v>
      </c>
      <c r="C125" s="12"/>
      <c r="D125" s="12"/>
      <c r="E125" s="16" t="s">
        <v>128</v>
      </c>
      <c r="F125" s="15">
        <f>F126+F127+F128+F129+F130</f>
        <v>0</v>
      </c>
    </row>
    <row r="126" spans="1:6" ht="20.100000000000001" customHeight="1">
      <c r="A126" s="12">
        <v>3</v>
      </c>
      <c r="B126" s="12">
        <v>7</v>
      </c>
      <c r="C126" s="12">
        <v>1</v>
      </c>
      <c r="D126" s="12"/>
      <c r="E126" s="16" t="s">
        <v>129</v>
      </c>
      <c r="F126" s="39"/>
    </row>
    <row r="127" spans="1:6" ht="20.100000000000001" customHeight="1">
      <c r="A127" s="12">
        <v>3</v>
      </c>
      <c r="B127" s="12">
        <v>7</v>
      </c>
      <c r="C127" s="12">
        <v>2</v>
      </c>
      <c r="D127" s="12"/>
      <c r="E127" s="16" t="s">
        <v>130</v>
      </c>
      <c r="F127" s="39"/>
    </row>
    <row r="128" spans="1:6" ht="20.100000000000001" customHeight="1">
      <c r="A128" s="12">
        <v>3</v>
      </c>
      <c r="B128" s="12">
        <v>7</v>
      </c>
      <c r="C128" s="12">
        <v>3</v>
      </c>
      <c r="D128" s="12"/>
      <c r="E128" s="16" t="s">
        <v>131</v>
      </c>
      <c r="F128" s="39"/>
    </row>
    <row r="129" spans="1:6" ht="20.100000000000001" customHeight="1">
      <c r="A129" s="12">
        <v>3</v>
      </c>
      <c r="B129" s="12">
        <v>7</v>
      </c>
      <c r="C129" s="12">
        <v>4</v>
      </c>
      <c r="D129" s="12"/>
      <c r="E129" s="16" t="s">
        <v>132</v>
      </c>
      <c r="F129" s="39"/>
    </row>
    <row r="130" spans="1:6" ht="20.100000000000001" customHeight="1">
      <c r="A130" s="12">
        <v>3</v>
      </c>
      <c r="B130" s="12">
        <v>7</v>
      </c>
      <c r="C130" s="12">
        <v>99</v>
      </c>
      <c r="D130" s="12"/>
      <c r="E130" s="16" t="s">
        <v>133</v>
      </c>
      <c r="F130" s="39"/>
    </row>
    <row r="131" spans="1:6" ht="20.100000000000001" customHeight="1">
      <c r="A131" s="12">
        <v>3</v>
      </c>
      <c r="B131" s="12">
        <v>8</v>
      </c>
      <c r="C131" s="12"/>
      <c r="D131" s="12"/>
      <c r="E131" s="19" t="s">
        <v>134</v>
      </c>
      <c r="F131" s="15">
        <f>F132+F133+F134+F135+F136</f>
        <v>0</v>
      </c>
    </row>
    <row r="132" spans="1:6" ht="20.100000000000001" customHeight="1">
      <c r="A132" s="12">
        <v>3</v>
      </c>
      <c r="B132" s="12">
        <v>8</v>
      </c>
      <c r="C132" s="12">
        <v>1</v>
      </c>
      <c r="D132" s="12"/>
      <c r="E132" s="16" t="s">
        <v>135</v>
      </c>
      <c r="F132" s="39"/>
    </row>
    <row r="133" spans="1:6" ht="20.100000000000001" customHeight="1">
      <c r="A133" s="12">
        <v>3</v>
      </c>
      <c r="B133" s="12">
        <v>8</v>
      </c>
      <c r="C133" s="12">
        <v>2</v>
      </c>
      <c r="D133" s="12"/>
      <c r="E133" s="16" t="s">
        <v>136</v>
      </c>
      <c r="F133" s="39"/>
    </row>
    <row r="134" spans="1:6" ht="20.100000000000001" customHeight="1">
      <c r="A134" s="12">
        <v>3</v>
      </c>
      <c r="B134" s="12">
        <v>8</v>
      </c>
      <c r="C134" s="12">
        <v>3</v>
      </c>
      <c r="D134" s="12"/>
      <c r="E134" s="16" t="s">
        <v>137</v>
      </c>
      <c r="F134" s="39"/>
    </row>
    <row r="135" spans="1:6" ht="20.100000000000001" customHeight="1">
      <c r="A135" s="12">
        <v>3</v>
      </c>
      <c r="B135" s="12">
        <v>8</v>
      </c>
      <c r="C135" s="12">
        <v>4</v>
      </c>
      <c r="D135" s="12"/>
      <c r="E135" s="16" t="s">
        <v>138</v>
      </c>
      <c r="F135" s="39"/>
    </row>
    <row r="136" spans="1:6" ht="20.100000000000001" customHeight="1">
      <c r="A136" s="12">
        <v>3</v>
      </c>
      <c r="B136" s="12">
        <v>8</v>
      </c>
      <c r="C136" s="12">
        <v>99</v>
      </c>
      <c r="D136" s="12"/>
      <c r="E136" s="16" t="s">
        <v>139</v>
      </c>
      <c r="F136" s="39"/>
    </row>
    <row r="137" spans="1:6" ht="20.100000000000001" customHeight="1">
      <c r="A137" s="12">
        <v>3</v>
      </c>
      <c r="B137" s="12">
        <v>9</v>
      </c>
      <c r="C137" s="12"/>
      <c r="D137" s="12"/>
      <c r="E137" s="16" t="s">
        <v>140</v>
      </c>
      <c r="F137" s="15">
        <f>F138+F139</f>
        <v>0</v>
      </c>
    </row>
    <row r="138" spans="1:6" ht="20.100000000000001" customHeight="1">
      <c r="A138" s="12">
        <v>3</v>
      </c>
      <c r="B138" s="12">
        <v>9</v>
      </c>
      <c r="C138" s="12">
        <v>1</v>
      </c>
      <c r="D138" s="12"/>
      <c r="E138" s="16" t="s">
        <v>141</v>
      </c>
      <c r="F138" s="39"/>
    </row>
    <row r="139" spans="1:6" ht="20.100000000000001" customHeight="1">
      <c r="A139" s="12">
        <v>3</v>
      </c>
      <c r="B139" s="12">
        <v>9</v>
      </c>
      <c r="C139" s="12">
        <v>2</v>
      </c>
      <c r="D139" s="12"/>
      <c r="E139" s="16" t="s">
        <v>142</v>
      </c>
      <c r="F139" s="39"/>
    </row>
    <row r="140" spans="1:6" ht="20.100000000000001" customHeight="1">
      <c r="A140" s="12">
        <v>3</v>
      </c>
      <c r="B140" s="12">
        <v>10</v>
      </c>
      <c r="C140" s="12"/>
      <c r="D140" s="12"/>
      <c r="E140" s="16" t="s">
        <v>143</v>
      </c>
      <c r="F140" s="15">
        <f>F141+F142+F143</f>
        <v>0</v>
      </c>
    </row>
    <row r="141" spans="1:6" ht="20.100000000000001" customHeight="1">
      <c r="A141" s="12">
        <v>3</v>
      </c>
      <c r="B141" s="12">
        <v>10</v>
      </c>
      <c r="C141" s="12">
        <v>1</v>
      </c>
      <c r="D141" s="12"/>
      <c r="E141" s="16" t="s">
        <v>144</v>
      </c>
      <c r="F141" s="39"/>
    </row>
    <row r="142" spans="1:6" ht="20.100000000000001" customHeight="1">
      <c r="A142" s="12">
        <v>3</v>
      </c>
      <c r="B142" s="12">
        <v>10</v>
      </c>
      <c r="C142" s="12">
        <v>2</v>
      </c>
      <c r="D142" s="12"/>
      <c r="E142" s="16" t="s">
        <v>145</v>
      </c>
      <c r="F142" s="39"/>
    </row>
    <row r="143" spans="1:6" ht="20.100000000000001" customHeight="1">
      <c r="A143" s="12">
        <v>3</v>
      </c>
      <c r="B143" s="12">
        <v>10</v>
      </c>
      <c r="C143" s="12">
        <v>3</v>
      </c>
      <c r="D143" s="12"/>
      <c r="E143" s="16" t="s">
        <v>146</v>
      </c>
      <c r="F143" s="39"/>
    </row>
    <row r="144" spans="1:6" ht="20.100000000000001" customHeight="1">
      <c r="A144" s="12">
        <v>3</v>
      </c>
      <c r="B144" s="12">
        <v>11</v>
      </c>
      <c r="C144" s="12"/>
      <c r="D144" s="12"/>
      <c r="E144" s="16" t="s">
        <v>147</v>
      </c>
      <c r="F144" s="15">
        <f>F145+F146</f>
        <v>0</v>
      </c>
    </row>
    <row r="145" spans="1:6" ht="20.100000000000001" customHeight="1">
      <c r="A145" s="12">
        <v>3</v>
      </c>
      <c r="B145" s="12">
        <v>11</v>
      </c>
      <c r="C145" s="12">
        <v>1</v>
      </c>
      <c r="D145" s="12"/>
      <c r="E145" s="16" t="s">
        <v>148</v>
      </c>
      <c r="F145" s="39"/>
    </row>
    <row r="146" spans="1:6" ht="20.100000000000001" customHeight="1">
      <c r="A146" s="12">
        <v>3</v>
      </c>
      <c r="B146" s="12">
        <v>11</v>
      </c>
      <c r="C146" s="12">
        <v>2</v>
      </c>
      <c r="D146" s="12"/>
      <c r="E146" s="16" t="s">
        <v>149</v>
      </c>
      <c r="F146" s="39"/>
    </row>
    <row r="147" spans="1:6" ht="20.100000000000001" customHeight="1">
      <c r="A147" s="12">
        <v>3</v>
      </c>
      <c r="B147" s="12">
        <v>12</v>
      </c>
      <c r="C147" s="12"/>
      <c r="D147" s="12"/>
      <c r="E147" s="16" t="s">
        <v>150</v>
      </c>
      <c r="F147" s="15">
        <f>F148+F149+F150+F151</f>
        <v>0</v>
      </c>
    </row>
    <row r="148" spans="1:6" ht="20.100000000000001" customHeight="1">
      <c r="A148" s="12">
        <v>3</v>
      </c>
      <c r="B148" s="12">
        <v>12</v>
      </c>
      <c r="C148" s="12">
        <v>1</v>
      </c>
      <c r="D148" s="12"/>
      <c r="E148" s="16" t="s">
        <v>151</v>
      </c>
      <c r="F148" s="39"/>
    </row>
    <row r="149" spans="1:6" ht="20.100000000000001" customHeight="1">
      <c r="A149" s="12">
        <v>3</v>
      </c>
      <c r="B149" s="12">
        <v>12</v>
      </c>
      <c r="C149" s="12">
        <v>2</v>
      </c>
      <c r="D149" s="12"/>
      <c r="E149" s="16" t="s">
        <v>152</v>
      </c>
      <c r="F149" s="39"/>
    </row>
    <row r="150" spans="1:6" ht="20.100000000000001" customHeight="1">
      <c r="A150" s="12">
        <v>3</v>
      </c>
      <c r="B150" s="12">
        <v>12</v>
      </c>
      <c r="C150" s="12">
        <v>3</v>
      </c>
      <c r="D150" s="12"/>
      <c r="E150" s="16" t="s">
        <v>153</v>
      </c>
      <c r="F150" s="39"/>
    </row>
    <row r="151" spans="1:6" ht="20.100000000000001" customHeight="1">
      <c r="A151" s="12">
        <v>3</v>
      </c>
      <c r="B151" s="12">
        <v>12</v>
      </c>
      <c r="C151" s="12">
        <v>4</v>
      </c>
      <c r="D151" s="12"/>
      <c r="E151" s="16" t="s">
        <v>154</v>
      </c>
      <c r="F151" s="39"/>
    </row>
    <row r="152" spans="1:6" ht="20.100000000000001" customHeight="1">
      <c r="A152" s="12">
        <v>3</v>
      </c>
      <c r="B152" s="12">
        <v>13</v>
      </c>
      <c r="C152" s="12"/>
      <c r="D152" s="12"/>
      <c r="E152" s="16" t="s">
        <v>155</v>
      </c>
      <c r="F152" s="15">
        <f>F153+F154</f>
        <v>0</v>
      </c>
    </row>
    <row r="153" spans="1:6" ht="20.100000000000001" customHeight="1">
      <c r="A153" s="12">
        <v>3</v>
      </c>
      <c r="B153" s="12">
        <v>13</v>
      </c>
      <c r="C153" s="12">
        <v>1</v>
      </c>
      <c r="D153" s="12"/>
      <c r="E153" s="16" t="s">
        <v>156</v>
      </c>
      <c r="F153" s="39"/>
    </row>
    <row r="154" spans="1:6" ht="20.100000000000001" customHeight="1">
      <c r="A154" s="12">
        <v>3</v>
      </c>
      <c r="B154" s="12">
        <v>13</v>
      </c>
      <c r="C154" s="12">
        <v>2</v>
      </c>
      <c r="D154" s="12"/>
      <c r="E154" s="16" t="s">
        <v>157</v>
      </c>
      <c r="F154" s="39"/>
    </row>
    <row r="155" spans="1:6" ht="20.100000000000001" customHeight="1">
      <c r="A155" s="12">
        <v>3</v>
      </c>
      <c r="B155" s="12">
        <v>38</v>
      </c>
      <c r="C155" s="12"/>
      <c r="D155" s="12"/>
      <c r="E155" s="16" t="s">
        <v>158</v>
      </c>
      <c r="F155" s="15">
        <f>F156</f>
        <v>0</v>
      </c>
    </row>
    <row r="156" spans="1:6" ht="20.100000000000001" customHeight="1">
      <c r="A156" s="12">
        <v>3</v>
      </c>
      <c r="B156" s="12">
        <v>38</v>
      </c>
      <c r="C156" s="12">
        <v>3</v>
      </c>
      <c r="D156" s="12"/>
      <c r="E156" s="16" t="s">
        <v>159</v>
      </c>
      <c r="F156" s="39"/>
    </row>
    <row r="157" spans="1:6" ht="20.100000000000001" customHeight="1">
      <c r="A157" s="12">
        <v>3</v>
      </c>
      <c r="B157" s="12">
        <v>99</v>
      </c>
      <c r="C157" s="12"/>
      <c r="D157" s="12"/>
      <c r="E157" s="16" t="s">
        <v>160</v>
      </c>
      <c r="F157" s="20"/>
    </row>
    <row r="158" spans="1:6" ht="20.100000000000001" customHeight="1">
      <c r="A158" s="21">
        <v>4</v>
      </c>
      <c r="B158" s="21"/>
      <c r="C158" s="21"/>
      <c r="D158" s="21"/>
      <c r="E158" s="22" t="s">
        <v>161</v>
      </c>
      <c r="F158" s="20">
        <f>F159+F160+F162+F163+F165</f>
        <v>0</v>
      </c>
    </row>
    <row r="159" spans="1:6" ht="20.100000000000001" customHeight="1">
      <c r="A159" s="12" t="s">
        <v>162</v>
      </c>
      <c r="B159" s="12">
        <v>1</v>
      </c>
      <c r="C159" s="12"/>
      <c r="D159" s="12"/>
      <c r="E159" s="13" t="s">
        <v>163</v>
      </c>
      <c r="F159" s="15">
        <v>0</v>
      </c>
    </row>
    <row r="160" spans="1:6" ht="20.100000000000001" customHeight="1">
      <c r="A160" s="12" t="s">
        <v>162</v>
      </c>
      <c r="B160" s="12">
        <v>2</v>
      </c>
      <c r="C160" s="12"/>
      <c r="D160" s="12"/>
      <c r="E160" s="13" t="s">
        <v>164</v>
      </c>
      <c r="F160" s="15">
        <f>F161</f>
        <v>0</v>
      </c>
    </row>
    <row r="161" spans="1:6" ht="20.100000000000001" customHeight="1">
      <c r="A161" s="12">
        <v>4</v>
      </c>
      <c r="B161" s="12">
        <v>2</v>
      </c>
      <c r="C161" s="12">
        <v>1</v>
      </c>
      <c r="D161" s="12"/>
      <c r="E161" s="13" t="s">
        <v>165</v>
      </c>
      <c r="F161" s="39"/>
    </row>
    <row r="162" spans="1:6" ht="20.100000000000001" customHeight="1">
      <c r="A162" s="12" t="s">
        <v>162</v>
      </c>
      <c r="B162" s="12">
        <v>3</v>
      </c>
      <c r="C162" s="12"/>
      <c r="D162" s="12"/>
      <c r="E162" s="13" t="s">
        <v>166</v>
      </c>
      <c r="F162" s="15">
        <v>0</v>
      </c>
    </row>
    <row r="163" spans="1:6" ht="20.100000000000001" customHeight="1">
      <c r="A163" s="12" t="s">
        <v>162</v>
      </c>
      <c r="B163" s="12">
        <v>4</v>
      </c>
      <c r="C163" s="12"/>
      <c r="D163" s="12"/>
      <c r="E163" s="13" t="s">
        <v>167</v>
      </c>
      <c r="F163" s="15">
        <f>F164</f>
        <v>0</v>
      </c>
    </row>
    <row r="164" spans="1:6" ht="20.100000000000001" customHeight="1">
      <c r="A164" s="12">
        <v>4</v>
      </c>
      <c r="B164" s="12">
        <v>4</v>
      </c>
      <c r="C164" s="12">
        <v>1</v>
      </c>
      <c r="D164" s="12"/>
      <c r="E164" s="13" t="s">
        <v>165</v>
      </c>
      <c r="F164" s="39"/>
    </row>
    <row r="165" spans="1:6" ht="20.100000000000001" customHeight="1">
      <c r="A165" s="12" t="s">
        <v>162</v>
      </c>
      <c r="B165" s="12">
        <v>5</v>
      </c>
      <c r="C165" s="12"/>
      <c r="D165" s="12"/>
      <c r="E165" s="13" t="s">
        <v>168</v>
      </c>
      <c r="F165" s="15">
        <v>0</v>
      </c>
    </row>
    <row r="166" spans="1:6" ht="20.100000000000001" customHeight="1">
      <c r="A166" s="21">
        <v>6</v>
      </c>
      <c r="B166" s="21"/>
      <c r="C166" s="21"/>
      <c r="D166" s="21"/>
      <c r="E166" s="22" t="s">
        <v>169</v>
      </c>
      <c r="F166" s="15">
        <f>F167+F168+F169</f>
        <v>0</v>
      </c>
    </row>
    <row r="167" spans="1:6" ht="20.100000000000001" customHeight="1">
      <c r="A167" s="12">
        <v>6</v>
      </c>
      <c r="B167" s="12">
        <v>1</v>
      </c>
      <c r="C167" s="12"/>
      <c r="D167" s="12"/>
      <c r="E167" s="13" t="s">
        <v>170</v>
      </c>
      <c r="F167" s="15">
        <v>0</v>
      </c>
    </row>
    <row r="168" spans="1:6" ht="20.100000000000001" customHeight="1">
      <c r="A168" s="12">
        <v>6</v>
      </c>
      <c r="B168" s="12">
        <v>2</v>
      </c>
      <c r="C168" s="12"/>
      <c r="D168" s="12"/>
      <c r="E168" s="13" t="s">
        <v>171</v>
      </c>
      <c r="F168" s="15">
        <v>0</v>
      </c>
    </row>
    <row r="169" spans="1:6" ht="20.100000000000001" customHeight="1">
      <c r="A169" s="12">
        <v>6</v>
      </c>
      <c r="B169" s="12">
        <v>3</v>
      </c>
      <c r="C169" s="12"/>
      <c r="D169" s="12"/>
      <c r="E169" s="13" t="s">
        <v>172</v>
      </c>
      <c r="F169" s="15">
        <v>0</v>
      </c>
    </row>
    <row r="170" spans="1:6" ht="20.100000000000001" customHeight="1">
      <c r="A170" s="23">
        <v>9</v>
      </c>
      <c r="B170" s="23"/>
      <c r="C170" s="23"/>
      <c r="D170" s="23"/>
      <c r="E170" s="24" t="s">
        <v>139</v>
      </c>
      <c r="F170" s="20">
        <f>F171+F175+F176+F178+F179+F183</f>
        <v>0</v>
      </c>
    </row>
    <row r="171" spans="1:6" ht="20.100000000000001" customHeight="1">
      <c r="A171" s="25">
        <v>9</v>
      </c>
      <c r="B171" s="25">
        <v>1</v>
      </c>
      <c r="C171" s="25"/>
      <c r="D171" s="25"/>
      <c r="E171" s="26" t="s">
        <v>173</v>
      </c>
      <c r="F171" s="15">
        <f>F172+F174+F173</f>
        <v>0</v>
      </c>
    </row>
    <row r="172" spans="1:6" ht="20.100000000000001" customHeight="1">
      <c r="A172" s="25">
        <v>9</v>
      </c>
      <c r="B172" s="25">
        <v>1</v>
      </c>
      <c r="C172" s="25">
        <v>4</v>
      </c>
      <c r="D172" s="25"/>
      <c r="E172" s="26" t="s">
        <v>174</v>
      </c>
      <c r="F172" s="39"/>
    </row>
    <row r="173" spans="1:6" ht="20.100000000000001" customHeight="1">
      <c r="A173" s="25">
        <v>9</v>
      </c>
      <c r="B173" s="25">
        <v>1</v>
      </c>
      <c r="C173" s="25">
        <v>6</v>
      </c>
      <c r="D173" s="25"/>
      <c r="E173" s="26" t="s">
        <v>175</v>
      </c>
      <c r="F173" s="39"/>
    </row>
    <row r="174" spans="1:6" ht="20.100000000000001" customHeight="1">
      <c r="A174" s="25">
        <v>9</v>
      </c>
      <c r="B174" s="25">
        <v>1</v>
      </c>
      <c r="C174" s="25">
        <v>8</v>
      </c>
      <c r="D174" s="25"/>
      <c r="E174" s="26" t="s">
        <v>176</v>
      </c>
      <c r="F174" s="39"/>
    </row>
    <row r="175" spans="1:6" ht="20.100000000000001" customHeight="1">
      <c r="A175" s="25">
        <v>9</v>
      </c>
      <c r="B175" s="25">
        <v>2</v>
      </c>
      <c r="C175" s="25"/>
      <c r="D175" s="25"/>
      <c r="E175" s="26" t="s">
        <v>177</v>
      </c>
      <c r="F175" s="15"/>
    </row>
    <row r="176" spans="1:6" ht="20.100000000000001" customHeight="1">
      <c r="A176" s="25">
        <v>9</v>
      </c>
      <c r="B176" s="25">
        <v>3</v>
      </c>
      <c r="C176" s="25"/>
      <c r="D176" s="25"/>
      <c r="E176" s="26" t="s">
        <v>178</v>
      </c>
      <c r="F176" s="15">
        <f>F177</f>
        <v>0</v>
      </c>
    </row>
    <row r="177" spans="1:6" ht="20.100000000000001" customHeight="1">
      <c r="A177" s="25">
        <v>9</v>
      </c>
      <c r="B177" s="25">
        <v>3</v>
      </c>
      <c r="C177" s="25">
        <v>1</v>
      </c>
      <c r="D177" s="25"/>
      <c r="E177" s="26" t="s">
        <v>179</v>
      </c>
      <c r="F177" s="39"/>
    </row>
    <row r="178" spans="1:6" ht="20.100000000000001" customHeight="1">
      <c r="A178" s="25">
        <v>9</v>
      </c>
      <c r="B178" s="25">
        <v>4</v>
      </c>
      <c r="C178" s="25"/>
      <c r="D178" s="25"/>
      <c r="E178" s="26" t="s">
        <v>180</v>
      </c>
      <c r="F178" s="15"/>
    </row>
    <row r="179" spans="1:6" ht="20.100000000000001" customHeight="1">
      <c r="A179" s="25">
        <v>9</v>
      </c>
      <c r="B179" s="25">
        <v>5</v>
      </c>
      <c r="C179" s="25"/>
      <c r="D179" s="25"/>
      <c r="E179" s="26" t="s">
        <v>181</v>
      </c>
      <c r="F179" s="15">
        <f>F180+F182+F181</f>
        <v>0</v>
      </c>
    </row>
    <row r="180" spans="1:6" ht="20.100000000000001" customHeight="1">
      <c r="A180" s="25">
        <v>9</v>
      </c>
      <c r="B180" s="25">
        <v>5</v>
      </c>
      <c r="C180" s="25">
        <v>1</v>
      </c>
      <c r="D180" s="25"/>
      <c r="E180" s="26" t="s">
        <v>182</v>
      </c>
      <c r="F180" s="39"/>
    </row>
    <row r="181" spans="1:6" ht="20.100000000000001" customHeight="1">
      <c r="A181" s="25">
        <v>9</v>
      </c>
      <c r="B181" s="25">
        <v>5</v>
      </c>
      <c r="C181" s="25">
        <v>2</v>
      </c>
      <c r="D181" s="25"/>
      <c r="E181" s="26" t="s">
        <v>183</v>
      </c>
      <c r="F181" s="39"/>
    </row>
    <row r="182" spans="1:6" ht="20.100000000000001" customHeight="1">
      <c r="A182" s="25">
        <v>9</v>
      </c>
      <c r="B182" s="25">
        <v>5</v>
      </c>
      <c r="C182" s="25">
        <v>3</v>
      </c>
      <c r="D182" s="25"/>
      <c r="E182" s="26" t="s">
        <v>184</v>
      </c>
      <c r="F182" s="39"/>
    </row>
    <row r="183" spans="1:6" ht="20.100000000000001" customHeight="1">
      <c r="A183" s="25">
        <v>9</v>
      </c>
      <c r="B183" s="25">
        <v>9</v>
      </c>
      <c r="C183" s="25"/>
      <c r="D183" s="25"/>
      <c r="E183" s="26" t="s">
        <v>185</v>
      </c>
      <c r="F183" s="15">
        <f>F184+F186+F185+F187</f>
        <v>0</v>
      </c>
    </row>
    <row r="184" spans="1:6" ht="20.100000000000001" customHeight="1">
      <c r="A184" s="25">
        <v>9</v>
      </c>
      <c r="B184" s="25">
        <v>9</v>
      </c>
      <c r="C184" s="25">
        <v>2</v>
      </c>
      <c r="D184" s="25"/>
      <c r="E184" s="26" t="s">
        <v>186</v>
      </c>
      <c r="F184" s="39"/>
    </row>
    <row r="185" spans="1:6" ht="20.100000000000001" customHeight="1">
      <c r="A185" s="25">
        <v>9</v>
      </c>
      <c r="B185" s="25">
        <v>9</v>
      </c>
      <c r="C185" s="25">
        <v>3</v>
      </c>
      <c r="D185" s="25"/>
      <c r="E185" s="26" t="s">
        <v>187</v>
      </c>
      <c r="F185" s="39"/>
    </row>
    <row r="186" spans="1:6" ht="20.100000000000001" customHeight="1">
      <c r="A186" s="25">
        <v>9</v>
      </c>
      <c r="B186" s="25">
        <v>9</v>
      </c>
      <c r="C186" s="25">
        <v>4</v>
      </c>
      <c r="D186" s="25"/>
      <c r="E186" s="26" t="s">
        <v>188</v>
      </c>
      <c r="F186" s="39"/>
    </row>
    <row r="187" spans="1:6" ht="20.100000000000001" customHeight="1">
      <c r="A187" s="25">
        <v>9</v>
      </c>
      <c r="B187" s="25">
        <v>9</v>
      </c>
      <c r="C187" s="25">
        <v>99</v>
      </c>
      <c r="D187" s="25"/>
      <c r="E187" s="26" t="s">
        <v>189</v>
      </c>
      <c r="F187" s="39"/>
    </row>
    <row r="188" spans="1:6" ht="15.75">
      <c r="A188" s="27"/>
      <c r="B188" s="27"/>
      <c r="C188" s="27"/>
      <c r="D188" s="27"/>
      <c r="E188" s="28" t="s">
        <v>190</v>
      </c>
      <c r="F188" s="29">
        <f>F8+F158+F166+F170</f>
        <v>0</v>
      </c>
    </row>
  </sheetData>
  <mergeCells count="5">
    <mergeCell ref="A1:C1"/>
    <mergeCell ref="A2:C2"/>
    <mergeCell ref="A5:D6"/>
    <mergeCell ref="E5:E7"/>
    <mergeCell ref="F5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8"/>
  <sheetViews>
    <sheetView topLeftCell="A27" workbookViewId="0">
      <selection activeCell="F186" sqref="F186"/>
    </sheetView>
  </sheetViews>
  <sheetFormatPr defaultRowHeight="15"/>
  <cols>
    <col min="1" max="2" width="5.7109375" customWidth="1"/>
    <col min="3" max="3" width="8.140625" customWidth="1"/>
    <col min="4" max="4" width="5.7109375" customWidth="1"/>
    <col min="5" max="5" width="65.28515625" bestFit="1" customWidth="1"/>
    <col min="6" max="6" width="13.85546875" bestFit="1" customWidth="1"/>
    <col min="7" max="7" width="12.28515625" customWidth="1"/>
    <col min="8" max="8" width="12.42578125" customWidth="1"/>
    <col min="257" max="260" width="5.7109375" customWidth="1"/>
    <col min="261" max="261" width="65.28515625" bestFit="1" customWidth="1"/>
    <col min="262" max="262" width="13.85546875" bestFit="1" customWidth="1"/>
    <col min="263" max="263" width="12.28515625" customWidth="1"/>
    <col min="264" max="264" width="12.42578125" customWidth="1"/>
    <col min="513" max="516" width="5.7109375" customWidth="1"/>
    <col min="517" max="517" width="65.28515625" bestFit="1" customWidth="1"/>
    <col min="518" max="518" width="13.85546875" bestFit="1" customWidth="1"/>
    <col min="519" max="519" width="12.28515625" customWidth="1"/>
    <col min="520" max="520" width="12.42578125" customWidth="1"/>
    <col min="769" max="772" width="5.7109375" customWidth="1"/>
    <col min="773" max="773" width="65.28515625" bestFit="1" customWidth="1"/>
    <col min="774" max="774" width="13.85546875" bestFit="1" customWidth="1"/>
    <col min="775" max="775" width="12.28515625" customWidth="1"/>
    <col min="776" max="776" width="12.42578125" customWidth="1"/>
    <col min="1025" max="1028" width="5.7109375" customWidth="1"/>
    <col min="1029" max="1029" width="65.28515625" bestFit="1" customWidth="1"/>
    <col min="1030" max="1030" width="13.85546875" bestFit="1" customWidth="1"/>
    <col min="1031" max="1031" width="12.28515625" customWidth="1"/>
    <col min="1032" max="1032" width="12.42578125" customWidth="1"/>
    <col min="1281" max="1284" width="5.7109375" customWidth="1"/>
    <col min="1285" max="1285" width="65.28515625" bestFit="1" customWidth="1"/>
    <col min="1286" max="1286" width="13.85546875" bestFit="1" customWidth="1"/>
    <col min="1287" max="1287" width="12.28515625" customWidth="1"/>
    <col min="1288" max="1288" width="12.42578125" customWidth="1"/>
    <col min="1537" max="1540" width="5.7109375" customWidth="1"/>
    <col min="1541" max="1541" width="65.28515625" bestFit="1" customWidth="1"/>
    <col min="1542" max="1542" width="13.85546875" bestFit="1" customWidth="1"/>
    <col min="1543" max="1543" width="12.28515625" customWidth="1"/>
    <col min="1544" max="1544" width="12.42578125" customWidth="1"/>
    <col min="1793" max="1796" width="5.7109375" customWidth="1"/>
    <col min="1797" max="1797" width="65.28515625" bestFit="1" customWidth="1"/>
    <col min="1798" max="1798" width="13.85546875" bestFit="1" customWidth="1"/>
    <col min="1799" max="1799" width="12.28515625" customWidth="1"/>
    <col min="1800" max="1800" width="12.42578125" customWidth="1"/>
    <col min="2049" max="2052" width="5.7109375" customWidth="1"/>
    <col min="2053" max="2053" width="65.28515625" bestFit="1" customWidth="1"/>
    <col min="2054" max="2054" width="13.85546875" bestFit="1" customWidth="1"/>
    <col min="2055" max="2055" width="12.28515625" customWidth="1"/>
    <col min="2056" max="2056" width="12.42578125" customWidth="1"/>
    <col min="2305" max="2308" width="5.7109375" customWidth="1"/>
    <col min="2309" max="2309" width="65.28515625" bestFit="1" customWidth="1"/>
    <col min="2310" max="2310" width="13.85546875" bestFit="1" customWidth="1"/>
    <col min="2311" max="2311" width="12.28515625" customWidth="1"/>
    <col min="2312" max="2312" width="12.42578125" customWidth="1"/>
    <col min="2561" max="2564" width="5.7109375" customWidth="1"/>
    <col min="2565" max="2565" width="65.28515625" bestFit="1" customWidth="1"/>
    <col min="2566" max="2566" width="13.85546875" bestFit="1" customWidth="1"/>
    <col min="2567" max="2567" width="12.28515625" customWidth="1"/>
    <col min="2568" max="2568" width="12.42578125" customWidth="1"/>
    <col min="2817" max="2820" width="5.7109375" customWidth="1"/>
    <col min="2821" max="2821" width="65.28515625" bestFit="1" customWidth="1"/>
    <col min="2822" max="2822" width="13.85546875" bestFit="1" customWidth="1"/>
    <col min="2823" max="2823" width="12.28515625" customWidth="1"/>
    <col min="2824" max="2824" width="12.42578125" customWidth="1"/>
    <col min="3073" max="3076" width="5.7109375" customWidth="1"/>
    <col min="3077" max="3077" width="65.28515625" bestFit="1" customWidth="1"/>
    <col min="3078" max="3078" width="13.85546875" bestFit="1" customWidth="1"/>
    <col min="3079" max="3079" width="12.28515625" customWidth="1"/>
    <col min="3080" max="3080" width="12.42578125" customWidth="1"/>
    <col min="3329" max="3332" width="5.7109375" customWidth="1"/>
    <col min="3333" max="3333" width="65.28515625" bestFit="1" customWidth="1"/>
    <col min="3334" max="3334" width="13.85546875" bestFit="1" customWidth="1"/>
    <col min="3335" max="3335" width="12.28515625" customWidth="1"/>
    <col min="3336" max="3336" width="12.42578125" customWidth="1"/>
    <col min="3585" max="3588" width="5.7109375" customWidth="1"/>
    <col min="3589" max="3589" width="65.28515625" bestFit="1" customWidth="1"/>
    <col min="3590" max="3590" width="13.85546875" bestFit="1" customWidth="1"/>
    <col min="3591" max="3591" width="12.28515625" customWidth="1"/>
    <col min="3592" max="3592" width="12.42578125" customWidth="1"/>
    <col min="3841" max="3844" width="5.7109375" customWidth="1"/>
    <col min="3845" max="3845" width="65.28515625" bestFit="1" customWidth="1"/>
    <col min="3846" max="3846" width="13.85546875" bestFit="1" customWidth="1"/>
    <col min="3847" max="3847" width="12.28515625" customWidth="1"/>
    <col min="3848" max="3848" width="12.42578125" customWidth="1"/>
    <col min="4097" max="4100" width="5.7109375" customWidth="1"/>
    <col min="4101" max="4101" width="65.28515625" bestFit="1" customWidth="1"/>
    <col min="4102" max="4102" width="13.85546875" bestFit="1" customWidth="1"/>
    <col min="4103" max="4103" width="12.28515625" customWidth="1"/>
    <col min="4104" max="4104" width="12.42578125" customWidth="1"/>
    <col min="4353" max="4356" width="5.7109375" customWidth="1"/>
    <col min="4357" max="4357" width="65.28515625" bestFit="1" customWidth="1"/>
    <col min="4358" max="4358" width="13.85546875" bestFit="1" customWidth="1"/>
    <col min="4359" max="4359" width="12.28515625" customWidth="1"/>
    <col min="4360" max="4360" width="12.42578125" customWidth="1"/>
    <col min="4609" max="4612" width="5.7109375" customWidth="1"/>
    <col min="4613" max="4613" width="65.28515625" bestFit="1" customWidth="1"/>
    <col min="4614" max="4614" width="13.85546875" bestFit="1" customWidth="1"/>
    <col min="4615" max="4615" width="12.28515625" customWidth="1"/>
    <col min="4616" max="4616" width="12.42578125" customWidth="1"/>
    <col min="4865" max="4868" width="5.7109375" customWidth="1"/>
    <col min="4869" max="4869" width="65.28515625" bestFit="1" customWidth="1"/>
    <col min="4870" max="4870" width="13.85546875" bestFit="1" customWidth="1"/>
    <col min="4871" max="4871" width="12.28515625" customWidth="1"/>
    <col min="4872" max="4872" width="12.42578125" customWidth="1"/>
    <col min="5121" max="5124" width="5.7109375" customWidth="1"/>
    <col min="5125" max="5125" width="65.28515625" bestFit="1" customWidth="1"/>
    <col min="5126" max="5126" width="13.85546875" bestFit="1" customWidth="1"/>
    <col min="5127" max="5127" width="12.28515625" customWidth="1"/>
    <col min="5128" max="5128" width="12.42578125" customWidth="1"/>
    <col min="5377" max="5380" width="5.7109375" customWidth="1"/>
    <col min="5381" max="5381" width="65.28515625" bestFit="1" customWidth="1"/>
    <col min="5382" max="5382" width="13.85546875" bestFit="1" customWidth="1"/>
    <col min="5383" max="5383" width="12.28515625" customWidth="1"/>
    <col min="5384" max="5384" width="12.42578125" customWidth="1"/>
    <col min="5633" max="5636" width="5.7109375" customWidth="1"/>
    <col min="5637" max="5637" width="65.28515625" bestFit="1" customWidth="1"/>
    <col min="5638" max="5638" width="13.85546875" bestFit="1" customWidth="1"/>
    <col min="5639" max="5639" width="12.28515625" customWidth="1"/>
    <col min="5640" max="5640" width="12.42578125" customWidth="1"/>
    <col min="5889" max="5892" width="5.7109375" customWidth="1"/>
    <col min="5893" max="5893" width="65.28515625" bestFit="1" customWidth="1"/>
    <col min="5894" max="5894" width="13.85546875" bestFit="1" customWidth="1"/>
    <col min="5895" max="5895" width="12.28515625" customWidth="1"/>
    <col min="5896" max="5896" width="12.42578125" customWidth="1"/>
    <col min="6145" max="6148" width="5.7109375" customWidth="1"/>
    <col min="6149" max="6149" width="65.28515625" bestFit="1" customWidth="1"/>
    <col min="6150" max="6150" width="13.85546875" bestFit="1" customWidth="1"/>
    <col min="6151" max="6151" width="12.28515625" customWidth="1"/>
    <col min="6152" max="6152" width="12.42578125" customWidth="1"/>
    <col min="6401" max="6404" width="5.7109375" customWidth="1"/>
    <col min="6405" max="6405" width="65.28515625" bestFit="1" customWidth="1"/>
    <col min="6406" max="6406" width="13.85546875" bestFit="1" customWidth="1"/>
    <col min="6407" max="6407" width="12.28515625" customWidth="1"/>
    <col min="6408" max="6408" width="12.42578125" customWidth="1"/>
    <col min="6657" max="6660" width="5.7109375" customWidth="1"/>
    <col min="6661" max="6661" width="65.28515625" bestFit="1" customWidth="1"/>
    <col min="6662" max="6662" width="13.85546875" bestFit="1" customWidth="1"/>
    <col min="6663" max="6663" width="12.28515625" customWidth="1"/>
    <col min="6664" max="6664" width="12.42578125" customWidth="1"/>
    <col min="6913" max="6916" width="5.7109375" customWidth="1"/>
    <col min="6917" max="6917" width="65.28515625" bestFit="1" customWidth="1"/>
    <col min="6918" max="6918" width="13.85546875" bestFit="1" customWidth="1"/>
    <col min="6919" max="6919" width="12.28515625" customWidth="1"/>
    <col min="6920" max="6920" width="12.42578125" customWidth="1"/>
    <col min="7169" max="7172" width="5.7109375" customWidth="1"/>
    <col min="7173" max="7173" width="65.28515625" bestFit="1" customWidth="1"/>
    <col min="7174" max="7174" width="13.85546875" bestFit="1" customWidth="1"/>
    <col min="7175" max="7175" width="12.28515625" customWidth="1"/>
    <col min="7176" max="7176" width="12.42578125" customWidth="1"/>
    <col min="7425" max="7428" width="5.7109375" customWidth="1"/>
    <col min="7429" max="7429" width="65.28515625" bestFit="1" customWidth="1"/>
    <col min="7430" max="7430" width="13.85546875" bestFit="1" customWidth="1"/>
    <col min="7431" max="7431" width="12.28515625" customWidth="1"/>
    <col min="7432" max="7432" width="12.42578125" customWidth="1"/>
    <col min="7681" max="7684" width="5.7109375" customWidth="1"/>
    <col min="7685" max="7685" width="65.28515625" bestFit="1" customWidth="1"/>
    <col min="7686" max="7686" width="13.85546875" bestFit="1" customWidth="1"/>
    <col min="7687" max="7687" width="12.28515625" customWidth="1"/>
    <col min="7688" max="7688" width="12.42578125" customWidth="1"/>
    <col min="7937" max="7940" width="5.7109375" customWidth="1"/>
    <col min="7941" max="7941" width="65.28515625" bestFit="1" customWidth="1"/>
    <col min="7942" max="7942" width="13.85546875" bestFit="1" customWidth="1"/>
    <col min="7943" max="7943" width="12.28515625" customWidth="1"/>
    <col min="7944" max="7944" width="12.42578125" customWidth="1"/>
    <col min="8193" max="8196" width="5.7109375" customWidth="1"/>
    <col min="8197" max="8197" width="65.28515625" bestFit="1" customWidth="1"/>
    <col min="8198" max="8198" width="13.85546875" bestFit="1" customWidth="1"/>
    <col min="8199" max="8199" width="12.28515625" customWidth="1"/>
    <col min="8200" max="8200" width="12.42578125" customWidth="1"/>
    <col min="8449" max="8452" width="5.7109375" customWidth="1"/>
    <col min="8453" max="8453" width="65.28515625" bestFit="1" customWidth="1"/>
    <col min="8454" max="8454" width="13.85546875" bestFit="1" customWidth="1"/>
    <col min="8455" max="8455" width="12.28515625" customWidth="1"/>
    <col min="8456" max="8456" width="12.42578125" customWidth="1"/>
    <col min="8705" max="8708" width="5.7109375" customWidth="1"/>
    <col min="8709" max="8709" width="65.28515625" bestFit="1" customWidth="1"/>
    <col min="8710" max="8710" width="13.85546875" bestFit="1" customWidth="1"/>
    <col min="8711" max="8711" width="12.28515625" customWidth="1"/>
    <col min="8712" max="8712" width="12.42578125" customWidth="1"/>
    <col min="8961" max="8964" width="5.7109375" customWidth="1"/>
    <col min="8965" max="8965" width="65.28515625" bestFit="1" customWidth="1"/>
    <col min="8966" max="8966" width="13.85546875" bestFit="1" customWidth="1"/>
    <col min="8967" max="8967" width="12.28515625" customWidth="1"/>
    <col min="8968" max="8968" width="12.42578125" customWidth="1"/>
    <col min="9217" max="9220" width="5.7109375" customWidth="1"/>
    <col min="9221" max="9221" width="65.28515625" bestFit="1" customWidth="1"/>
    <col min="9222" max="9222" width="13.85546875" bestFit="1" customWidth="1"/>
    <col min="9223" max="9223" width="12.28515625" customWidth="1"/>
    <col min="9224" max="9224" width="12.42578125" customWidth="1"/>
    <col min="9473" max="9476" width="5.7109375" customWidth="1"/>
    <col min="9477" max="9477" width="65.28515625" bestFit="1" customWidth="1"/>
    <col min="9478" max="9478" width="13.85546875" bestFit="1" customWidth="1"/>
    <col min="9479" max="9479" width="12.28515625" customWidth="1"/>
    <col min="9480" max="9480" width="12.42578125" customWidth="1"/>
    <col min="9729" max="9732" width="5.7109375" customWidth="1"/>
    <col min="9733" max="9733" width="65.28515625" bestFit="1" customWidth="1"/>
    <col min="9734" max="9734" width="13.85546875" bestFit="1" customWidth="1"/>
    <col min="9735" max="9735" width="12.28515625" customWidth="1"/>
    <col min="9736" max="9736" width="12.42578125" customWidth="1"/>
    <col min="9985" max="9988" width="5.7109375" customWidth="1"/>
    <col min="9989" max="9989" width="65.28515625" bestFit="1" customWidth="1"/>
    <col min="9990" max="9990" width="13.85546875" bestFit="1" customWidth="1"/>
    <col min="9991" max="9991" width="12.28515625" customWidth="1"/>
    <col min="9992" max="9992" width="12.42578125" customWidth="1"/>
    <col min="10241" max="10244" width="5.7109375" customWidth="1"/>
    <col min="10245" max="10245" width="65.28515625" bestFit="1" customWidth="1"/>
    <col min="10246" max="10246" width="13.85546875" bestFit="1" customWidth="1"/>
    <col min="10247" max="10247" width="12.28515625" customWidth="1"/>
    <col min="10248" max="10248" width="12.42578125" customWidth="1"/>
    <col min="10497" max="10500" width="5.7109375" customWidth="1"/>
    <col min="10501" max="10501" width="65.28515625" bestFit="1" customWidth="1"/>
    <col min="10502" max="10502" width="13.85546875" bestFit="1" customWidth="1"/>
    <col min="10503" max="10503" width="12.28515625" customWidth="1"/>
    <col min="10504" max="10504" width="12.42578125" customWidth="1"/>
    <col min="10753" max="10756" width="5.7109375" customWidth="1"/>
    <col min="10757" max="10757" width="65.28515625" bestFit="1" customWidth="1"/>
    <col min="10758" max="10758" width="13.85546875" bestFit="1" customWidth="1"/>
    <col min="10759" max="10759" width="12.28515625" customWidth="1"/>
    <col min="10760" max="10760" width="12.42578125" customWidth="1"/>
    <col min="11009" max="11012" width="5.7109375" customWidth="1"/>
    <col min="11013" max="11013" width="65.28515625" bestFit="1" customWidth="1"/>
    <col min="11014" max="11014" width="13.85546875" bestFit="1" customWidth="1"/>
    <col min="11015" max="11015" width="12.28515625" customWidth="1"/>
    <col min="11016" max="11016" width="12.42578125" customWidth="1"/>
    <col min="11265" max="11268" width="5.7109375" customWidth="1"/>
    <col min="11269" max="11269" width="65.28515625" bestFit="1" customWidth="1"/>
    <col min="11270" max="11270" width="13.85546875" bestFit="1" customWidth="1"/>
    <col min="11271" max="11271" width="12.28515625" customWidth="1"/>
    <col min="11272" max="11272" width="12.42578125" customWidth="1"/>
    <col min="11521" max="11524" width="5.7109375" customWidth="1"/>
    <col min="11525" max="11525" width="65.28515625" bestFit="1" customWidth="1"/>
    <col min="11526" max="11526" width="13.85546875" bestFit="1" customWidth="1"/>
    <col min="11527" max="11527" width="12.28515625" customWidth="1"/>
    <col min="11528" max="11528" width="12.42578125" customWidth="1"/>
    <col min="11777" max="11780" width="5.7109375" customWidth="1"/>
    <col min="11781" max="11781" width="65.28515625" bestFit="1" customWidth="1"/>
    <col min="11782" max="11782" width="13.85546875" bestFit="1" customWidth="1"/>
    <col min="11783" max="11783" width="12.28515625" customWidth="1"/>
    <col min="11784" max="11784" width="12.42578125" customWidth="1"/>
    <col min="12033" max="12036" width="5.7109375" customWidth="1"/>
    <col min="12037" max="12037" width="65.28515625" bestFit="1" customWidth="1"/>
    <col min="12038" max="12038" width="13.85546875" bestFit="1" customWidth="1"/>
    <col min="12039" max="12039" width="12.28515625" customWidth="1"/>
    <col min="12040" max="12040" width="12.42578125" customWidth="1"/>
    <col min="12289" max="12292" width="5.7109375" customWidth="1"/>
    <col min="12293" max="12293" width="65.28515625" bestFit="1" customWidth="1"/>
    <col min="12294" max="12294" width="13.85546875" bestFit="1" customWidth="1"/>
    <col min="12295" max="12295" width="12.28515625" customWidth="1"/>
    <col min="12296" max="12296" width="12.42578125" customWidth="1"/>
    <col min="12545" max="12548" width="5.7109375" customWidth="1"/>
    <col min="12549" max="12549" width="65.28515625" bestFit="1" customWidth="1"/>
    <col min="12550" max="12550" width="13.85546875" bestFit="1" customWidth="1"/>
    <col min="12551" max="12551" width="12.28515625" customWidth="1"/>
    <col min="12552" max="12552" width="12.42578125" customWidth="1"/>
    <col min="12801" max="12804" width="5.7109375" customWidth="1"/>
    <col min="12805" max="12805" width="65.28515625" bestFit="1" customWidth="1"/>
    <col min="12806" max="12806" width="13.85546875" bestFit="1" customWidth="1"/>
    <col min="12807" max="12807" width="12.28515625" customWidth="1"/>
    <col min="12808" max="12808" width="12.42578125" customWidth="1"/>
    <col min="13057" max="13060" width="5.7109375" customWidth="1"/>
    <col min="13061" max="13061" width="65.28515625" bestFit="1" customWidth="1"/>
    <col min="13062" max="13062" width="13.85546875" bestFit="1" customWidth="1"/>
    <col min="13063" max="13063" width="12.28515625" customWidth="1"/>
    <col min="13064" max="13064" width="12.42578125" customWidth="1"/>
    <col min="13313" max="13316" width="5.7109375" customWidth="1"/>
    <col min="13317" max="13317" width="65.28515625" bestFit="1" customWidth="1"/>
    <col min="13318" max="13318" width="13.85546875" bestFit="1" customWidth="1"/>
    <col min="13319" max="13319" width="12.28515625" customWidth="1"/>
    <col min="13320" max="13320" width="12.42578125" customWidth="1"/>
    <col min="13569" max="13572" width="5.7109375" customWidth="1"/>
    <col min="13573" max="13573" width="65.28515625" bestFit="1" customWidth="1"/>
    <col min="13574" max="13574" width="13.85546875" bestFit="1" customWidth="1"/>
    <col min="13575" max="13575" width="12.28515625" customWidth="1"/>
    <col min="13576" max="13576" width="12.42578125" customWidth="1"/>
    <col min="13825" max="13828" width="5.7109375" customWidth="1"/>
    <col min="13829" max="13829" width="65.28515625" bestFit="1" customWidth="1"/>
    <col min="13830" max="13830" width="13.85546875" bestFit="1" customWidth="1"/>
    <col min="13831" max="13831" width="12.28515625" customWidth="1"/>
    <col min="13832" max="13832" width="12.42578125" customWidth="1"/>
    <col min="14081" max="14084" width="5.7109375" customWidth="1"/>
    <col min="14085" max="14085" width="65.28515625" bestFit="1" customWidth="1"/>
    <col min="14086" max="14086" width="13.85546875" bestFit="1" customWidth="1"/>
    <col min="14087" max="14087" width="12.28515625" customWidth="1"/>
    <col min="14088" max="14088" width="12.42578125" customWidth="1"/>
    <col min="14337" max="14340" width="5.7109375" customWidth="1"/>
    <col min="14341" max="14341" width="65.28515625" bestFit="1" customWidth="1"/>
    <col min="14342" max="14342" width="13.85546875" bestFit="1" customWidth="1"/>
    <col min="14343" max="14343" width="12.28515625" customWidth="1"/>
    <col min="14344" max="14344" width="12.42578125" customWidth="1"/>
    <col min="14593" max="14596" width="5.7109375" customWidth="1"/>
    <col min="14597" max="14597" width="65.28515625" bestFit="1" customWidth="1"/>
    <col min="14598" max="14598" width="13.85546875" bestFit="1" customWidth="1"/>
    <col min="14599" max="14599" width="12.28515625" customWidth="1"/>
    <col min="14600" max="14600" width="12.42578125" customWidth="1"/>
    <col min="14849" max="14852" width="5.7109375" customWidth="1"/>
    <col min="14853" max="14853" width="65.28515625" bestFit="1" customWidth="1"/>
    <col min="14854" max="14854" width="13.85546875" bestFit="1" customWidth="1"/>
    <col min="14855" max="14855" width="12.28515625" customWidth="1"/>
    <col min="14856" max="14856" width="12.42578125" customWidth="1"/>
    <col min="15105" max="15108" width="5.7109375" customWidth="1"/>
    <col min="15109" max="15109" width="65.28515625" bestFit="1" customWidth="1"/>
    <col min="15110" max="15110" width="13.85546875" bestFit="1" customWidth="1"/>
    <col min="15111" max="15111" width="12.28515625" customWidth="1"/>
    <col min="15112" max="15112" width="12.42578125" customWidth="1"/>
    <col min="15361" max="15364" width="5.7109375" customWidth="1"/>
    <col min="15365" max="15365" width="65.28515625" bestFit="1" customWidth="1"/>
    <col min="15366" max="15366" width="13.85546875" bestFit="1" customWidth="1"/>
    <col min="15367" max="15367" width="12.28515625" customWidth="1"/>
    <col min="15368" max="15368" width="12.42578125" customWidth="1"/>
    <col min="15617" max="15620" width="5.7109375" customWidth="1"/>
    <col min="15621" max="15621" width="65.28515625" bestFit="1" customWidth="1"/>
    <col min="15622" max="15622" width="13.85546875" bestFit="1" customWidth="1"/>
    <col min="15623" max="15623" width="12.28515625" customWidth="1"/>
    <col min="15624" max="15624" width="12.42578125" customWidth="1"/>
    <col min="15873" max="15876" width="5.7109375" customWidth="1"/>
    <col min="15877" max="15877" width="65.28515625" bestFit="1" customWidth="1"/>
    <col min="15878" max="15878" width="13.85546875" bestFit="1" customWidth="1"/>
    <col min="15879" max="15879" width="12.28515625" customWidth="1"/>
    <col min="15880" max="15880" width="12.42578125" customWidth="1"/>
    <col min="16129" max="16132" width="5.7109375" customWidth="1"/>
    <col min="16133" max="16133" width="65.28515625" bestFit="1" customWidth="1"/>
    <col min="16134" max="16134" width="13.85546875" bestFit="1" customWidth="1"/>
    <col min="16135" max="16135" width="12.28515625" customWidth="1"/>
    <col min="16136" max="16136" width="12.42578125" customWidth="1"/>
  </cols>
  <sheetData>
    <row r="1" spans="1:8" ht="18.75">
      <c r="A1" s="40" t="s">
        <v>0</v>
      </c>
      <c r="B1" s="40"/>
      <c r="C1" s="40"/>
      <c r="D1" s="1" t="s">
        <v>1</v>
      </c>
      <c r="E1" s="2" t="s">
        <v>191</v>
      </c>
      <c r="F1" s="3"/>
      <c r="G1" s="30"/>
      <c r="H1" s="30"/>
    </row>
    <row r="2" spans="1:8" ht="18.75">
      <c r="A2" s="40" t="s">
        <v>3</v>
      </c>
      <c r="B2" s="40"/>
      <c r="C2" s="40"/>
      <c r="D2" s="1" t="s">
        <v>1</v>
      </c>
      <c r="E2" s="2"/>
      <c r="F2" s="3"/>
      <c r="G2" s="30"/>
      <c r="H2" s="30"/>
    </row>
    <row r="3" spans="1:8" ht="18.75">
      <c r="A3" s="4"/>
      <c r="B3" s="5"/>
      <c r="C3" s="5"/>
      <c r="D3" s="5"/>
      <c r="E3" s="5"/>
      <c r="F3" s="3"/>
      <c r="G3" s="30"/>
      <c r="H3" s="30"/>
    </row>
    <row r="4" spans="1:8" ht="15.75">
      <c r="A4" s="6"/>
      <c r="B4" s="6"/>
      <c r="C4" s="6"/>
      <c r="D4" s="6"/>
      <c r="E4" s="6"/>
      <c r="F4" s="7"/>
      <c r="G4" s="30"/>
      <c r="H4" s="30"/>
    </row>
    <row r="5" spans="1:8" ht="24.95" customHeight="1">
      <c r="A5" s="41" t="s">
        <v>4</v>
      </c>
      <c r="B5" s="41"/>
      <c r="C5" s="41"/>
      <c r="D5" s="41"/>
      <c r="E5" s="42" t="s">
        <v>5</v>
      </c>
      <c r="F5" s="43" t="s">
        <v>192</v>
      </c>
      <c r="G5" s="44" t="s">
        <v>193</v>
      </c>
      <c r="H5" s="44" t="s">
        <v>192</v>
      </c>
    </row>
    <row r="6" spans="1:8" ht="24.95" customHeight="1">
      <c r="A6" s="41"/>
      <c r="B6" s="41"/>
      <c r="C6" s="41"/>
      <c r="D6" s="41"/>
      <c r="E6" s="42"/>
      <c r="F6" s="43"/>
      <c r="G6" s="44"/>
      <c r="H6" s="44"/>
    </row>
    <row r="7" spans="1:8" ht="24.95" customHeight="1">
      <c r="A7" s="8" t="s">
        <v>7</v>
      </c>
      <c r="B7" s="8" t="s">
        <v>8</v>
      </c>
      <c r="C7" s="8" t="s">
        <v>9</v>
      </c>
      <c r="D7" s="8" t="s">
        <v>10</v>
      </c>
      <c r="E7" s="42"/>
      <c r="F7" s="43"/>
      <c r="G7" s="44"/>
      <c r="H7" s="44"/>
    </row>
    <row r="8" spans="1:8" ht="24.95" customHeight="1">
      <c r="A8" s="9">
        <v>3</v>
      </c>
      <c r="B8" s="9"/>
      <c r="C8" s="9"/>
      <c r="D8" s="9"/>
      <c r="E8" s="10" t="s">
        <v>11</v>
      </c>
      <c r="F8" s="11">
        <f>'Gelir 1 Yıllık'!F8</f>
        <v>0</v>
      </c>
      <c r="G8" s="31">
        <f>G9+G24+G33+G61+G109+G119+G125+G131+G137+G140+G144+G147+G152+G157</f>
        <v>0</v>
      </c>
      <c r="H8" s="31">
        <f>H9+H24+H33+H61+H109+H119+H125+H131+H137+H140+H144+H147+H152+H157</f>
        <v>0</v>
      </c>
    </row>
    <row r="9" spans="1:8" ht="24.95" customHeight="1">
      <c r="A9" s="12">
        <v>3</v>
      </c>
      <c r="B9" s="12">
        <v>1</v>
      </c>
      <c r="C9" s="12"/>
      <c r="D9" s="12"/>
      <c r="E9" s="13" t="s">
        <v>12</v>
      </c>
      <c r="F9" s="11">
        <f>'Gelir 1 Yıllık'!F9</f>
        <v>0</v>
      </c>
      <c r="G9" s="32">
        <f>G10+G11+G12+G13+G14+G15+G16+G17+G18+G19+G20+G21+G23+G22</f>
        <v>0</v>
      </c>
      <c r="H9" s="32">
        <f>H10+H11+H12+H13+H14+H15+H16+H17+H18+H19+H20+H21+H23+H22</f>
        <v>0</v>
      </c>
    </row>
    <row r="10" spans="1:8" ht="24.95" customHeight="1">
      <c r="A10" s="12">
        <v>3</v>
      </c>
      <c r="B10" s="12">
        <v>1</v>
      </c>
      <c r="C10" s="12">
        <v>1</v>
      </c>
      <c r="D10" s="12"/>
      <c r="E10" s="13" t="s">
        <v>13</v>
      </c>
      <c r="F10" s="11">
        <f>'Gelir 1 Yıllık'!F10</f>
        <v>0</v>
      </c>
      <c r="G10" s="33">
        <f t="shared" ref="G10:H23" si="0">F10+F10*10/100</f>
        <v>0</v>
      </c>
      <c r="H10" s="33">
        <f t="shared" si="0"/>
        <v>0</v>
      </c>
    </row>
    <row r="11" spans="1:8" ht="24.95" customHeight="1">
      <c r="A11" s="12">
        <v>3</v>
      </c>
      <c r="B11" s="12">
        <v>1</v>
      </c>
      <c r="C11" s="12">
        <v>2</v>
      </c>
      <c r="D11" s="12"/>
      <c r="E11" s="13" t="s">
        <v>14</v>
      </c>
      <c r="F11" s="11">
        <f>'Gelir 1 Yıllık'!F11</f>
        <v>0</v>
      </c>
      <c r="G11" s="33">
        <f t="shared" si="0"/>
        <v>0</v>
      </c>
      <c r="H11" s="33">
        <f t="shared" si="0"/>
        <v>0</v>
      </c>
    </row>
    <row r="12" spans="1:8" ht="24.95" customHeight="1">
      <c r="A12" s="12">
        <v>3</v>
      </c>
      <c r="B12" s="12">
        <v>1</v>
      </c>
      <c r="C12" s="12">
        <v>3</v>
      </c>
      <c r="D12" s="12"/>
      <c r="E12" s="13" t="s">
        <v>15</v>
      </c>
      <c r="F12" s="11">
        <f>'Gelir 1 Yıllık'!F12</f>
        <v>0</v>
      </c>
      <c r="G12" s="33">
        <f t="shared" si="0"/>
        <v>0</v>
      </c>
      <c r="H12" s="33">
        <f t="shared" si="0"/>
        <v>0</v>
      </c>
    </row>
    <row r="13" spans="1:8" ht="24.95" customHeight="1">
      <c r="A13" s="12">
        <v>3</v>
      </c>
      <c r="B13" s="12">
        <v>1</v>
      </c>
      <c r="C13" s="12">
        <v>4</v>
      </c>
      <c r="D13" s="12"/>
      <c r="E13" s="13" t="s">
        <v>16</v>
      </c>
      <c r="F13" s="11">
        <f>'Gelir 1 Yıllık'!F13</f>
        <v>0</v>
      </c>
      <c r="G13" s="33">
        <f t="shared" si="0"/>
        <v>0</v>
      </c>
      <c r="H13" s="33">
        <f t="shared" si="0"/>
        <v>0</v>
      </c>
    </row>
    <row r="14" spans="1:8" ht="24.95" customHeight="1">
      <c r="A14" s="12">
        <v>3</v>
      </c>
      <c r="B14" s="12">
        <v>1</v>
      </c>
      <c r="C14" s="12">
        <v>5</v>
      </c>
      <c r="D14" s="12"/>
      <c r="E14" s="13" t="s">
        <v>17</v>
      </c>
      <c r="F14" s="11">
        <f>'Gelir 1 Yıllık'!F14</f>
        <v>0</v>
      </c>
      <c r="G14" s="33">
        <f t="shared" si="0"/>
        <v>0</v>
      </c>
      <c r="H14" s="33">
        <f t="shared" si="0"/>
        <v>0</v>
      </c>
    </row>
    <row r="15" spans="1:8" ht="24.95" customHeight="1">
      <c r="A15" s="12">
        <v>3</v>
      </c>
      <c r="B15" s="12">
        <v>1</v>
      </c>
      <c r="C15" s="12">
        <v>6</v>
      </c>
      <c r="D15" s="12"/>
      <c r="E15" s="13" t="s">
        <v>18</v>
      </c>
      <c r="F15" s="11">
        <f>'Gelir 1 Yıllık'!F15</f>
        <v>0</v>
      </c>
      <c r="G15" s="33">
        <f t="shared" si="0"/>
        <v>0</v>
      </c>
      <c r="H15" s="33">
        <f t="shared" si="0"/>
        <v>0</v>
      </c>
    </row>
    <row r="16" spans="1:8" ht="24.95" customHeight="1">
      <c r="A16" s="12">
        <v>3</v>
      </c>
      <c r="B16" s="12">
        <v>1</v>
      </c>
      <c r="C16" s="12">
        <v>7</v>
      </c>
      <c r="D16" s="12"/>
      <c r="E16" s="13" t="s">
        <v>19</v>
      </c>
      <c r="F16" s="11">
        <f>'Gelir 1 Yıllık'!F16</f>
        <v>0</v>
      </c>
      <c r="G16" s="33">
        <f t="shared" si="0"/>
        <v>0</v>
      </c>
      <c r="H16" s="33">
        <f t="shared" si="0"/>
        <v>0</v>
      </c>
    </row>
    <row r="17" spans="1:8" ht="24.95" customHeight="1">
      <c r="A17" s="12">
        <v>3</v>
      </c>
      <c r="B17" s="12">
        <v>1</v>
      </c>
      <c r="C17" s="12">
        <v>8</v>
      </c>
      <c r="D17" s="12"/>
      <c r="E17" s="13" t="s">
        <v>20</v>
      </c>
      <c r="F17" s="11">
        <f>'Gelir 1 Yıllık'!F17</f>
        <v>0</v>
      </c>
      <c r="G17" s="33">
        <f t="shared" si="0"/>
        <v>0</v>
      </c>
      <c r="H17" s="33">
        <f t="shared" si="0"/>
        <v>0</v>
      </c>
    </row>
    <row r="18" spans="1:8" ht="24.95" customHeight="1">
      <c r="A18" s="12">
        <v>3</v>
      </c>
      <c r="B18" s="12">
        <v>1</v>
      </c>
      <c r="C18" s="12">
        <v>9</v>
      </c>
      <c r="D18" s="12"/>
      <c r="E18" s="13" t="s">
        <v>21</v>
      </c>
      <c r="F18" s="11">
        <f>'Gelir 1 Yıllık'!F18</f>
        <v>0</v>
      </c>
      <c r="G18" s="33">
        <f t="shared" si="0"/>
        <v>0</v>
      </c>
      <c r="H18" s="33">
        <f t="shared" si="0"/>
        <v>0</v>
      </c>
    </row>
    <row r="19" spans="1:8" ht="24.95" customHeight="1">
      <c r="A19" s="12">
        <v>3</v>
      </c>
      <c r="B19" s="12">
        <v>1</v>
      </c>
      <c r="C19" s="12">
        <v>10</v>
      </c>
      <c r="D19" s="12"/>
      <c r="E19" s="13" t="s">
        <v>22</v>
      </c>
      <c r="F19" s="11">
        <f>'Gelir 1 Yıllık'!F19</f>
        <v>0</v>
      </c>
      <c r="G19" s="33">
        <f t="shared" si="0"/>
        <v>0</v>
      </c>
      <c r="H19" s="33">
        <f t="shared" si="0"/>
        <v>0</v>
      </c>
    </row>
    <row r="20" spans="1:8" ht="24.95" customHeight="1">
      <c r="A20" s="12">
        <v>3</v>
      </c>
      <c r="B20" s="12">
        <v>1</v>
      </c>
      <c r="C20" s="12">
        <v>11</v>
      </c>
      <c r="D20" s="12"/>
      <c r="E20" s="13" t="s">
        <v>23</v>
      </c>
      <c r="F20" s="11">
        <f>'Gelir 1 Yıllık'!F20</f>
        <v>0</v>
      </c>
      <c r="G20" s="33">
        <f t="shared" si="0"/>
        <v>0</v>
      </c>
      <c r="H20" s="33">
        <f t="shared" si="0"/>
        <v>0</v>
      </c>
    </row>
    <row r="21" spans="1:8" ht="24.95" customHeight="1">
      <c r="A21" s="12">
        <v>3</v>
      </c>
      <c r="B21" s="12">
        <v>1</v>
      </c>
      <c r="C21" s="12">
        <v>13</v>
      </c>
      <c r="D21" s="12"/>
      <c r="E21" s="13" t="s">
        <v>24</v>
      </c>
      <c r="F21" s="11">
        <f>'Gelir 1 Yıllık'!F21</f>
        <v>0</v>
      </c>
      <c r="G21" s="33">
        <f t="shared" si="0"/>
        <v>0</v>
      </c>
      <c r="H21" s="33">
        <f t="shared" si="0"/>
        <v>0</v>
      </c>
    </row>
    <row r="22" spans="1:8" ht="24.95" customHeight="1">
      <c r="A22" s="12">
        <v>3</v>
      </c>
      <c r="B22" s="12">
        <v>1</v>
      </c>
      <c r="C22" s="12">
        <v>14</v>
      </c>
      <c r="D22" s="12"/>
      <c r="E22" s="13" t="s">
        <v>25</v>
      </c>
      <c r="F22" s="11">
        <f>'Gelir 1 Yıllık'!F22</f>
        <v>0</v>
      </c>
      <c r="G22" s="33">
        <f t="shared" si="0"/>
        <v>0</v>
      </c>
      <c r="H22" s="33">
        <f t="shared" si="0"/>
        <v>0</v>
      </c>
    </row>
    <row r="23" spans="1:8" ht="24.95" customHeight="1">
      <c r="A23" s="12">
        <v>3</v>
      </c>
      <c r="B23" s="12">
        <v>1</v>
      </c>
      <c r="C23" s="12">
        <v>99</v>
      </c>
      <c r="D23" s="12"/>
      <c r="E23" s="13" t="s">
        <v>26</v>
      </c>
      <c r="F23" s="11">
        <f>'Gelir 1 Yıllık'!F23</f>
        <v>0</v>
      </c>
      <c r="G23" s="33">
        <f t="shared" si="0"/>
        <v>0</v>
      </c>
      <c r="H23" s="33">
        <f t="shared" si="0"/>
        <v>0</v>
      </c>
    </row>
    <row r="24" spans="1:8" ht="24.95" customHeight="1">
      <c r="A24" s="12">
        <v>3</v>
      </c>
      <c r="B24" s="12">
        <v>2</v>
      </c>
      <c r="C24" s="12"/>
      <c r="D24" s="12"/>
      <c r="E24" s="16" t="s">
        <v>27</v>
      </c>
      <c r="F24" s="11">
        <f>'Gelir 1 Yıllık'!F24</f>
        <v>0</v>
      </c>
      <c r="G24" s="32">
        <f>G25+G26+G27+G28+G29+G30+G31+G32</f>
        <v>0</v>
      </c>
      <c r="H24" s="32">
        <f>H25+H26+H27+H28+H29+H30+H31+H32</f>
        <v>0</v>
      </c>
    </row>
    <row r="25" spans="1:8" ht="24.95" customHeight="1">
      <c r="A25" s="12">
        <v>3</v>
      </c>
      <c r="B25" s="12">
        <v>2</v>
      </c>
      <c r="C25" s="12">
        <v>1</v>
      </c>
      <c r="D25" s="12"/>
      <c r="E25" s="16" t="s">
        <v>28</v>
      </c>
      <c r="F25" s="11">
        <f>'Gelir 1 Yıllık'!F25</f>
        <v>0</v>
      </c>
      <c r="G25" s="33">
        <f t="shared" ref="G25:H32" si="1">F25+F25*10/100</f>
        <v>0</v>
      </c>
      <c r="H25" s="33">
        <f t="shared" si="1"/>
        <v>0</v>
      </c>
    </row>
    <row r="26" spans="1:8" ht="24.95" customHeight="1">
      <c r="A26" s="12">
        <v>3</v>
      </c>
      <c r="B26" s="12">
        <v>2</v>
      </c>
      <c r="C26" s="12">
        <v>2</v>
      </c>
      <c r="D26" s="12"/>
      <c r="E26" s="16" t="s">
        <v>29</v>
      </c>
      <c r="F26" s="11">
        <f>'Gelir 1 Yıllık'!F26</f>
        <v>0</v>
      </c>
      <c r="G26" s="33">
        <f t="shared" si="1"/>
        <v>0</v>
      </c>
      <c r="H26" s="33">
        <f t="shared" si="1"/>
        <v>0</v>
      </c>
    </row>
    <row r="27" spans="1:8" ht="24.95" customHeight="1">
      <c r="A27" s="12">
        <v>3</v>
      </c>
      <c r="B27" s="12">
        <v>2</v>
      </c>
      <c r="C27" s="12">
        <v>3</v>
      </c>
      <c r="D27" s="12"/>
      <c r="E27" s="16" t="s">
        <v>30</v>
      </c>
      <c r="F27" s="11">
        <f>'Gelir 1 Yıllık'!F27</f>
        <v>0</v>
      </c>
      <c r="G27" s="33">
        <f t="shared" si="1"/>
        <v>0</v>
      </c>
      <c r="H27" s="33">
        <f t="shared" si="1"/>
        <v>0</v>
      </c>
    </row>
    <row r="28" spans="1:8" ht="24.95" customHeight="1">
      <c r="A28" s="12">
        <v>3</v>
      </c>
      <c r="B28" s="12">
        <v>2</v>
      </c>
      <c r="C28" s="12">
        <v>4</v>
      </c>
      <c r="D28" s="12"/>
      <c r="E28" s="16" t="s">
        <v>31</v>
      </c>
      <c r="F28" s="11">
        <f>'Gelir 1 Yıllık'!F28</f>
        <v>0</v>
      </c>
      <c r="G28" s="33">
        <f t="shared" si="1"/>
        <v>0</v>
      </c>
      <c r="H28" s="33">
        <f t="shared" si="1"/>
        <v>0</v>
      </c>
    </row>
    <row r="29" spans="1:8" ht="24.95" customHeight="1">
      <c r="A29" s="12">
        <v>3</v>
      </c>
      <c r="B29" s="12">
        <v>2</v>
      </c>
      <c r="C29" s="12">
        <v>5</v>
      </c>
      <c r="D29" s="12"/>
      <c r="E29" s="16" t="s">
        <v>32</v>
      </c>
      <c r="F29" s="11">
        <f>'Gelir 1 Yıllık'!F29</f>
        <v>0</v>
      </c>
      <c r="G29" s="33">
        <f t="shared" si="1"/>
        <v>0</v>
      </c>
      <c r="H29" s="33">
        <f t="shared" si="1"/>
        <v>0</v>
      </c>
    </row>
    <row r="30" spans="1:8" ht="24.95" customHeight="1">
      <c r="A30" s="12">
        <v>3</v>
      </c>
      <c r="B30" s="12">
        <v>2</v>
      </c>
      <c r="C30" s="12">
        <v>6</v>
      </c>
      <c r="D30" s="12"/>
      <c r="E30" s="16" t="s">
        <v>33</v>
      </c>
      <c r="F30" s="11">
        <f>'Gelir 1 Yıllık'!F30</f>
        <v>0</v>
      </c>
      <c r="G30" s="33">
        <f t="shared" si="1"/>
        <v>0</v>
      </c>
      <c r="H30" s="33">
        <f t="shared" si="1"/>
        <v>0</v>
      </c>
    </row>
    <row r="31" spans="1:8" ht="24.95" customHeight="1">
      <c r="A31" s="12">
        <v>3</v>
      </c>
      <c r="B31" s="12">
        <v>2</v>
      </c>
      <c r="C31" s="12">
        <v>7</v>
      </c>
      <c r="D31" s="12"/>
      <c r="E31" s="16" t="s">
        <v>34</v>
      </c>
      <c r="F31" s="11">
        <f>'Gelir 1 Yıllık'!F31</f>
        <v>0</v>
      </c>
      <c r="G31" s="33">
        <f t="shared" si="1"/>
        <v>0</v>
      </c>
      <c r="H31" s="33">
        <f t="shared" si="1"/>
        <v>0</v>
      </c>
    </row>
    <row r="32" spans="1:8" ht="24.95" customHeight="1">
      <c r="A32" s="12">
        <v>3</v>
      </c>
      <c r="B32" s="12">
        <v>2</v>
      </c>
      <c r="C32" s="12">
        <v>99</v>
      </c>
      <c r="D32" s="12"/>
      <c r="E32" s="16" t="s">
        <v>35</v>
      </c>
      <c r="F32" s="11">
        <f>'Gelir 1 Yıllık'!F32</f>
        <v>0</v>
      </c>
      <c r="G32" s="33">
        <f t="shared" si="1"/>
        <v>0</v>
      </c>
      <c r="H32" s="33">
        <f t="shared" si="1"/>
        <v>0</v>
      </c>
    </row>
    <row r="33" spans="1:8" ht="24.95" customHeight="1">
      <c r="A33" s="12">
        <v>3</v>
      </c>
      <c r="B33" s="12">
        <v>3</v>
      </c>
      <c r="C33" s="12"/>
      <c r="D33" s="12"/>
      <c r="E33" s="16" t="s">
        <v>36</v>
      </c>
      <c r="F33" s="11">
        <f>'Gelir 1 Yıllık'!F33</f>
        <v>0</v>
      </c>
      <c r="G33" s="32">
        <f>G34+G35+G36+G37+G38+G39+G40+G41+G42+G43+G44+G45+G46+G47+G48+G49+G50+G51+G52+G53+G54+G55+G56+G57+G58+G59+G60</f>
        <v>0</v>
      </c>
      <c r="H33" s="32">
        <f>H34+H35+H36+H37+H38+H39+H40+H41+H42+H43+H44+H45+H46+H47+H48+H49+H50+H51+H52+H53+H54+H55+H56+H57+H58+H59+H60</f>
        <v>0</v>
      </c>
    </row>
    <row r="34" spans="1:8" ht="24.95" customHeight="1">
      <c r="A34" s="12">
        <v>3</v>
      </c>
      <c r="B34" s="12">
        <v>3</v>
      </c>
      <c r="C34" s="12">
        <v>1</v>
      </c>
      <c r="D34" s="12"/>
      <c r="E34" s="17" t="s">
        <v>37</v>
      </c>
      <c r="F34" s="11">
        <f>'Gelir 1 Yıllık'!F34</f>
        <v>0</v>
      </c>
      <c r="G34" s="33">
        <f t="shared" ref="G34:H49" si="2">F34+F34*10/100</f>
        <v>0</v>
      </c>
      <c r="H34" s="33">
        <f t="shared" si="2"/>
        <v>0</v>
      </c>
    </row>
    <row r="35" spans="1:8" ht="24.95" customHeight="1">
      <c r="A35" s="12">
        <v>3</v>
      </c>
      <c r="B35" s="12">
        <v>3</v>
      </c>
      <c r="C35" s="12">
        <v>2</v>
      </c>
      <c r="D35" s="12"/>
      <c r="E35" s="17" t="s">
        <v>38</v>
      </c>
      <c r="F35" s="11">
        <f>'Gelir 1 Yıllık'!F35</f>
        <v>0</v>
      </c>
      <c r="G35" s="33">
        <f t="shared" si="2"/>
        <v>0</v>
      </c>
      <c r="H35" s="33">
        <f t="shared" si="2"/>
        <v>0</v>
      </c>
    </row>
    <row r="36" spans="1:8" ht="24.95" customHeight="1">
      <c r="A36" s="12">
        <v>3</v>
      </c>
      <c r="B36" s="12">
        <v>3</v>
      </c>
      <c r="C36" s="12">
        <v>3</v>
      </c>
      <c r="D36" s="12"/>
      <c r="E36" s="17" t="s">
        <v>39</v>
      </c>
      <c r="F36" s="11">
        <f>'Gelir 1 Yıllık'!F36</f>
        <v>0</v>
      </c>
      <c r="G36" s="33">
        <f t="shared" si="2"/>
        <v>0</v>
      </c>
      <c r="H36" s="33">
        <f t="shared" si="2"/>
        <v>0</v>
      </c>
    </row>
    <row r="37" spans="1:8" ht="24.95" customHeight="1">
      <c r="A37" s="12">
        <v>3</v>
      </c>
      <c r="B37" s="12">
        <v>3</v>
      </c>
      <c r="C37" s="12">
        <v>4</v>
      </c>
      <c r="D37" s="12"/>
      <c r="E37" s="17" t="s">
        <v>40</v>
      </c>
      <c r="F37" s="11">
        <f>'Gelir 1 Yıllık'!F37</f>
        <v>0</v>
      </c>
      <c r="G37" s="33">
        <f t="shared" si="2"/>
        <v>0</v>
      </c>
      <c r="H37" s="33">
        <f t="shared" si="2"/>
        <v>0</v>
      </c>
    </row>
    <row r="38" spans="1:8" ht="24.95" customHeight="1">
      <c r="A38" s="12">
        <v>3</v>
      </c>
      <c r="B38" s="12">
        <v>3</v>
      </c>
      <c r="C38" s="12">
        <v>5</v>
      </c>
      <c r="D38" s="12"/>
      <c r="E38" s="17" t="s">
        <v>41</v>
      </c>
      <c r="F38" s="11">
        <f>'Gelir 1 Yıllık'!F38</f>
        <v>0</v>
      </c>
      <c r="G38" s="33">
        <f t="shared" si="2"/>
        <v>0</v>
      </c>
      <c r="H38" s="33">
        <f t="shared" si="2"/>
        <v>0</v>
      </c>
    </row>
    <row r="39" spans="1:8" ht="24.95" customHeight="1">
      <c r="A39" s="12">
        <v>3</v>
      </c>
      <c r="B39" s="12">
        <v>3</v>
      </c>
      <c r="C39" s="12">
        <v>6</v>
      </c>
      <c r="D39" s="12"/>
      <c r="E39" s="17" t="s">
        <v>42</v>
      </c>
      <c r="F39" s="11">
        <f>'Gelir 1 Yıllık'!F39</f>
        <v>0</v>
      </c>
      <c r="G39" s="33">
        <f t="shared" si="2"/>
        <v>0</v>
      </c>
      <c r="H39" s="33">
        <f t="shared" si="2"/>
        <v>0</v>
      </c>
    </row>
    <row r="40" spans="1:8" ht="24.95" customHeight="1">
      <c r="A40" s="12">
        <v>3</v>
      </c>
      <c r="B40" s="12">
        <v>3</v>
      </c>
      <c r="C40" s="12">
        <v>7</v>
      </c>
      <c r="D40" s="12"/>
      <c r="E40" s="17" t="s">
        <v>43</v>
      </c>
      <c r="F40" s="11">
        <f>'Gelir 1 Yıllık'!F40</f>
        <v>0</v>
      </c>
      <c r="G40" s="33">
        <f t="shared" si="2"/>
        <v>0</v>
      </c>
      <c r="H40" s="33">
        <f t="shared" si="2"/>
        <v>0</v>
      </c>
    </row>
    <row r="41" spans="1:8" ht="24.95" customHeight="1">
      <c r="A41" s="12">
        <v>3</v>
      </c>
      <c r="B41" s="12">
        <v>3</v>
      </c>
      <c r="C41" s="12">
        <v>8</v>
      </c>
      <c r="D41" s="12"/>
      <c r="E41" s="17" t="s">
        <v>44</v>
      </c>
      <c r="F41" s="11">
        <f>'Gelir 1 Yıllık'!F41</f>
        <v>0</v>
      </c>
      <c r="G41" s="33">
        <f t="shared" si="2"/>
        <v>0</v>
      </c>
      <c r="H41" s="33">
        <f t="shared" si="2"/>
        <v>0</v>
      </c>
    </row>
    <row r="42" spans="1:8" ht="24.95" customHeight="1">
      <c r="A42" s="12">
        <v>3</v>
      </c>
      <c r="B42" s="12">
        <v>3</v>
      </c>
      <c r="C42" s="12">
        <v>9</v>
      </c>
      <c r="D42" s="12"/>
      <c r="E42" s="17" t="s">
        <v>45</v>
      </c>
      <c r="F42" s="11">
        <f>'Gelir 1 Yıllık'!F42</f>
        <v>0</v>
      </c>
      <c r="G42" s="33">
        <f t="shared" si="2"/>
        <v>0</v>
      </c>
      <c r="H42" s="33">
        <f t="shared" si="2"/>
        <v>0</v>
      </c>
    </row>
    <row r="43" spans="1:8" ht="24.95" customHeight="1">
      <c r="A43" s="12">
        <v>3</v>
      </c>
      <c r="B43" s="12">
        <v>3</v>
      </c>
      <c r="C43" s="12">
        <v>10</v>
      </c>
      <c r="D43" s="12"/>
      <c r="E43" s="17" t="s">
        <v>46</v>
      </c>
      <c r="F43" s="11">
        <f>'Gelir 1 Yıllık'!F43</f>
        <v>0</v>
      </c>
      <c r="G43" s="33">
        <f t="shared" si="2"/>
        <v>0</v>
      </c>
      <c r="H43" s="33">
        <f t="shared" si="2"/>
        <v>0</v>
      </c>
    </row>
    <row r="44" spans="1:8" ht="24.95" customHeight="1">
      <c r="A44" s="12">
        <v>3</v>
      </c>
      <c r="B44" s="12">
        <v>3</v>
      </c>
      <c r="C44" s="12">
        <v>11</v>
      </c>
      <c r="D44" s="12"/>
      <c r="E44" s="17" t="s">
        <v>47</v>
      </c>
      <c r="F44" s="11">
        <f>'Gelir 1 Yıllık'!F44</f>
        <v>0</v>
      </c>
      <c r="G44" s="33">
        <f t="shared" si="2"/>
        <v>0</v>
      </c>
      <c r="H44" s="33">
        <f t="shared" si="2"/>
        <v>0</v>
      </c>
    </row>
    <row r="45" spans="1:8" ht="24.95" customHeight="1">
      <c r="A45" s="12">
        <v>3</v>
      </c>
      <c r="B45" s="12">
        <v>3</v>
      </c>
      <c r="C45" s="12">
        <v>12</v>
      </c>
      <c r="D45" s="12"/>
      <c r="E45" s="17" t="s">
        <v>48</v>
      </c>
      <c r="F45" s="11">
        <f>'Gelir 1 Yıllık'!F45</f>
        <v>0</v>
      </c>
      <c r="G45" s="33">
        <f t="shared" si="2"/>
        <v>0</v>
      </c>
      <c r="H45" s="33">
        <f t="shared" si="2"/>
        <v>0</v>
      </c>
    </row>
    <row r="46" spans="1:8" ht="24.95" customHeight="1">
      <c r="A46" s="12">
        <v>3</v>
      </c>
      <c r="B46" s="12">
        <v>3</v>
      </c>
      <c r="C46" s="12">
        <v>13</v>
      </c>
      <c r="D46" s="12"/>
      <c r="E46" s="17" t="s">
        <v>49</v>
      </c>
      <c r="F46" s="11">
        <f>'Gelir 1 Yıllık'!F46</f>
        <v>0</v>
      </c>
      <c r="G46" s="33">
        <f t="shared" si="2"/>
        <v>0</v>
      </c>
      <c r="H46" s="33">
        <f t="shared" si="2"/>
        <v>0</v>
      </c>
    </row>
    <row r="47" spans="1:8" ht="24.95" customHeight="1">
      <c r="A47" s="12">
        <v>3</v>
      </c>
      <c r="B47" s="12">
        <v>3</v>
      </c>
      <c r="C47" s="12">
        <v>14</v>
      </c>
      <c r="D47" s="12"/>
      <c r="E47" s="17" t="s">
        <v>50</v>
      </c>
      <c r="F47" s="11">
        <f>'Gelir 1 Yıllık'!F47</f>
        <v>0</v>
      </c>
      <c r="G47" s="33">
        <f t="shared" si="2"/>
        <v>0</v>
      </c>
      <c r="H47" s="33">
        <f t="shared" si="2"/>
        <v>0</v>
      </c>
    </row>
    <row r="48" spans="1:8" ht="24.95" customHeight="1">
      <c r="A48" s="12">
        <v>3</v>
      </c>
      <c r="B48" s="12">
        <v>3</v>
      </c>
      <c r="C48" s="12">
        <v>15</v>
      </c>
      <c r="D48" s="12"/>
      <c r="E48" s="17" t="s">
        <v>51</v>
      </c>
      <c r="F48" s="11">
        <f>'Gelir 1 Yıllık'!F48</f>
        <v>0</v>
      </c>
      <c r="G48" s="33">
        <f t="shared" si="2"/>
        <v>0</v>
      </c>
      <c r="H48" s="33">
        <f t="shared" si="2"/>
        <v>0</v>
      </c>
    </row>
    <row r="49" spans="1:8" ht="24.95" customHeight="1">
      <c r="A49" s="12">
        <v>3</v>
      </c>
      <c r="B49" s="12">
        <v>3</v>
      </c>
      <c r="C49" s="12">
        <v>16</v>
      </c>
      <c r="D49" s="12"/>
      <c r="E49" s="17" t="s">
        <v>52</v>
      </c>
      <c r="F49" s="11">
        <f>'Gelir 1 Yıllık'!F49</f>
        <v>0</v>
      </c>
      <c r="G49" s="33">
        <f t="shared" si="2"/>
        <v>0</v>
      </c>
      <c r="H49" s="33">
        <f t="shared" si="2"/>
        <v>0</v>
      </c>
    </row>
    <row r="50" spans="1:8" ht="24.95" customHeight="1">
      <c r="A50" s="12">
        <v>3</v>
      </c>
      <c r="B50" s="12">
        <v>3</v>
      </c>
      <c r="C50" s="12">
        <v>17</v>
      </c>
      <c r="D50" s="12"/>
      <c r="E50" s="18" t="s">
        <v>53</v>
      </c>
      <c r="F50" s="11">
        <f>'Gelir 1 Yıllık'!F50</f>
        <v>0</v>
      </c>
      <c r="G50" s="33">
        <f t="shared" ref="G50:H60" si="3">F50+F50*10/100</f>
        <v>0</v>
      </c>
      <c r="H50" s="33">
        <f t="shared" si="3"/>
        <v>0</v>
      </c>
    </row>
    <row r="51" spans="1:8" ht="24.95" customHeight="1">
      <c r="A51" s="12">
        <v>3</v>
      </c>
      <c r="B51" s="12">
        <v>3</v>
      </c>
      <c r="C51" s="12">
        <v>18</v>
      </c>
      <c r="D51" s="12"/>
      <c r="E51" s="16" t="s">
        <v>54</v>
      </c>
      <c r="F51" s="11">
        <f>'Gelir 1 Yıllık'!F51</f>
        <v>0</v>
      </c>
      <c r="G51" s="33">
        <f t="shared" si="3"/>
        <v>0</v>
      </c>
      <c r="H51" s="33">
        <f t="shared" si="3"/>
        <v>0</v>
      </c>
    </row>
    <row r="52" spans="1:8" ht="24.95" customHeight="1">
      <c r="A52" s="12">
        <v>3</v>
      </c>
      <c r="B52" s="12">
        <v>3</v>
      </c>
      <c r="C52" s="12">
        <v>19</v>
      </c>
      <c r="D52" s="12"/>
      <c r="E52" s="16" t="s">
        <v>55</v>
      </c>
      <c r="F52" s="11">
        <f>'Gelir 1 Yıllık'!F52</f>
        <v>0</v>
      </c>
      <c r="G52" s="33">
        <f t="shared" si="3"/>
        <v>0</v>
      </c>
      <c r="H52" s="33">
        <f t="shared" si="3"/>
        <v>0</v>
      </c>
    </row>
    <row r="53" spans="1:8" ht="24.95" customHeight="1">
      <c r="A53" s="12">
        <v>3</v>
      </c>
      <c r="B53" s="12">
        <v>3</v>
      </c>
      <c r="C53" s="12">
        <v>20</v>
      </c>
      <c r="D53" s="12"/>
      <c r="E53" s="16" t="s">
        <v>56</v>
      </c>
      <c r="F53" s="11">
        <f>'Gelir 1 Yıllık'!F53</f>
        <v>0</v>
      </c>
      <c r="G53" s="33">
        <f t="shared" si="3"/>
        <v>0</v>
      </c>
      <c r="H53" s="33">
        <f t="shared" si="3"/>
        <v>0</v>
      </c>
    </row>
    <row r="54" spans="1:8" ht="24.95" customHeight="1">
      <c r="A54" s="12">
        <v>3</v>
      </c>
      <c r="B54" s="12">
        <v>3</v>
      </c>
      <c r="C54" s="12">
        <v>21</v>
      </c>
      <c r="D54" s="12"/>
      <c r="E54" s="16" t="s">
        <v>57</v>
      </c>
      <c r="F54" s="11">
        <f>'Gelir 1 Yıllık'!F54</f>
        <v>0</v>
      </c>
      <c r="G54" s="33">
        <f t="shared" si="3"/>
        <v>0</v>
      </c>
      <c r="H54" s="33">
        <f t="shared" si="3"/>
        <v>0</v>
      </c>
    </row>
    <row r="55" spans="1:8" ht="24.95" customHeight="1">
      <c r="A55" s="12">
        <v>3</v>
      </c>
      <c r="B55" s="12">
        <v>3</v>
      </c>
      <c r="C55" s="12">
        <v>22</v>
      </c>
      <c r="D55" s="12"/>
      <c r="E55" s="16" t="s">
        <v>58</v>
      </c>
      <c r="F55" s="11">
        <f>'Gelir 1 Yıllık'!F55</f>
        <v>0</v>
      </c>
      <c r="G55" s="33">
        <f t="shared" si="3"/>
        <v>0</v>
      </c>
      <c r="H55" s="33">
        <f t="shared" si="3"/>
        <v>0</v>
      </c>
    </row>
    <row r="56" spans="1:8" ht="24.95" customHeight="1">
      <c r="A56" s="12">
        <v>3</v>
      </c>
      <c r="B56" s="12">
        <v>3</v>
      </c>
      <c r="C56" s="12">
        <v>23</v>
      </c>
      <c r="D56" s="12"/>
      <c r="E56" s="17" t="s">
        <v>59</v>
      </c>
      <c r="F56" s="11">
        <f>'Gelir 1 Yıllık'!F56</f>
        <v>0</v>
      </c>
      <c r="G56" s="33">
        <f t="shared" si="3"/>
        <v>0</v>
      </c>
      <c r="H56" s="33">
        <f t="shared" si="3"/>
        <v>0</v>
      </c>
    </row>
    <row r="57" spans="1:8" ht="24.95" customHeight="1">
      <c r="A57" s="12">
        <v>3</v>
      </c>
      <c r="B57" s="12">
        <v>3</v>
      </c>
      <c r="C57" s="12">
        <v>24</v>
      </c>
      <c r="D57" s="12"/>
      <c r="E57" s="17" t="s">
        <v>60</v>
      </c>
      <c r="F57" s="11">
        <f>'Gelir 1 Yıllık'!F57</f>
        <v>0</v>
      </c>
      <c r="G57" s="33">
        <f t="shared" si="3"/>
        <v>0</v>
      </c>
      <c r="H57" s="33">
        <f t="shared" si="3"/>
        <v>0</v>
      </c>
    </row>
    <row r="58" spans="1:8" ht="24.95" customHeight="1">
      <c r="A58" s="12">
        <v>3</v>
      </c>
      <c r="B58" s="12">
        <v>3</v>
      </c>
      <c r="C58" s="12">
        <v>25</v>
      </c>
      <c r="D58" s="12"/>
      <c r="E58" s="17" t="s">
        <v>61</v>
      </c>
      <c r="F58" s="11">
        <f>'Gelir 1 Yıllık'!F58</f>
        <v>0</v>
      </c>
      <c r="G58" s="33">
        <f t="shared" si="3"/>
        <v>0</v>
      </c>
      <c r="H58" s="33">
        <f t="shared" si="3"/>
        <v>0</v>
      </c>
    </row>
    <row r="59" spans="1:8" ht="24.95" customHeight="1">
      <c r="A59" s="12">
        <v>3</v>
      </c>
      <c r="B59" s="12">
        <v>3</v>
      </c>
      <c r="C59" s="12">
        <v>26</v>
      </c>
      <c r="D59" s="12"/>
      <c r="E59" s="17" t="s">
        <v>62</v>
      </c>
      <c r="F59" s="11">
        <f>'Gelir 1 Yıllık'!F59</f>
        <v>0</v>
      </c>
      <c r="G59" s="33">
        <f t="shared" si="3"/>
        <v>0</v>
      </c>
      <c r="H59" s="33">
        <f t="shared" si="3"/>
        <v>0</v>
      </c>
    </row>
    <row r="60" spans="1:8" ht="24.95" customHeight="1">
      <c r="A60" s="12">
        <v>3</v>
      </c>
      <c r="B60" s="12">
        <v>3</v>
      </c>
      <c r="C60" s="12">
        <v>99</v>
      </c>
      <c r="D60" s="12"/>
      <c r="E60" s="17" t="s">
        <v>63</v>
      </c>
      <c r="F60" s="11">
        <f>'Gelir 1 Yıllık'!F60</f>
        <v>0</v>
      </c>
      <c r="G60" s="33">
        <f t="shared" si="3"/>
        <v>0</v>
      </c>
      <c r="H60" s="33">
        <f t="shared" si="3"/>
        <v>0</v>
      </c>
    </row>
    <row r="61" spans="1:8" ht="24.95" customHeight="1">
      <c r="A61" s="12">
        <v>3</v>
      </c>
      <c r="B61" s="12">
        <v>4</v>
      </c>
      <c r="C61" s="12"/>
      <c r="D61" s="12"/>
      <c r="E61" s="16" t="s">
        <v>64</v>
      </c>
      <c r="F61" s="11">
        <f>'Gelir 1 Yıllık'!F61</f>
        <v>0</v>
      </c>
      <c r="G61" s="32">
        <f>G62+G63+G64+G65+G66+G67+G68+G69+G70+G71+G72+G73+G74+G75+G76+G77+G78+G79+G80+G81+G82+G83+G84+G85+G86+G87+G88+G89+G90+G91+G92+G93+G94+G95+G96+G97+G98+G99+G100+G101+G102+G103+G104+G105+G106+G107+G108</f>
        <v>0</v>
      </c>
      <c r="H61" s="32">
        <f>H62+H63+H64+H65+H66+H67+H68+H69+H70+H71+H72+H73+H74+H75+H76+H77+H78+H79+H80+H81+H82+H83+H84+H85+H86+H87+H88+H89+H90+H91+H92+H93+H94+H95+H96+H97+H98+H99+H100+H101+H102+H103+H104+H105+H106+H107+H108</f>
        <v>0</v>
      </c>
    </row>
    <row r="62" spans="1:8" ht="24.95" customHeight="1">
      <c r="A62" s="12">
        <v>3</v>
      </c>
      <c r="B62" s="12">
        <v>4</v>
      </c>
      <c r="C62" s="12">
        <v>1</v>
      </c>
      <c r="D62" s="12"/>
      <c r="E62" s="16" t="s">
        <v>65</v>
      </c>
      <c r="F62" s="11">
        <f>'Gelir 1 Yıllık'!F62</f>
        <v>0</v>
      </c>
      <c r="G62" s="33">
        <f t="shared" ref="G62:H77" si="4">F62+F62*10/100</f>
        <v>0</v>
      </c>
      <c r="H62" s="33">
        <f t="shared" si="4"/>
        <v>0</v>
      </c>
    </row>
    <row r="63" spans="1:8" ht="24.95" customHeight="1">
      <c r="A63" s="12">
        <v>3</v>
      </c>
      <c r="B63" s="12">
        <v>4</v>
      </c>
      <c r="C63" s="12">
        <v>2</v>
      </c>
      <c r="D63" s="12"/>
      <c r="E63" s="16" t="s">
        <v>66</v>
      </c>
      <c r="F63" s="11">
        <f>'Gelir 1 Yıllık'!F63</f>
        <v>0</v>
      </c>
      <c r="G63" s="33">
        <f t="shared" si="4"/>
        <v>0</v>
      </c>
      <c r="H63" s="33">
        <f t="shared" si="4"/>
        <v>0</v>
      </c>
    </row>
    <row r="64" spans="1:8" ht="24.95" customHeight="1">
      <c r="A64" s="12">
        <v>3</v>
      </c>
      <c r="B64" s="12">
        <v>4</v>
      </c>
      <c r="C64" s="12">
        <v>3</v>
      </c>
      <c r="D64" s="12"/>
      <c r="E64" s="16" t="s">
        <v>67</v>
      </c>
      <c r="F64" s="11">
        <f>'Gelir 1 Yıllık'!F64</f>
        <v>0</v>
      </c>
      <c r="G64" s="33">
        <f t="shared" si="4"/>
        <v>0</v>
      </c>
      <c r="H64" s="33">
        <f t="shared" si="4"/>
        <v>0</v>
      </c>
    </row>
    <row r="65" spans="1:8" ht="24.95" customHeight="1">
      <c r="A65" s="12">
        <v>3</v>
      </c>
      <c r="B65" s="12">
        <v>4</v>
      </c>
      <c r="C65" s="12">
        <v>4</v>
      </c>
      <c r="D65" s="12"/>
      <c r="E65" s="16" t="s">
        <v>68</v>
      </c>
      <c r="F65" s="11">
        <f>'Gelir 1 Yıllık'!F65</f>
        <v>0</v>
      </c>
      <c r="G65" s="33">
        <f t="shared" si="4"/>
        <v>0</v>
      </c>
      <c r="H65" s="33">
        <f t="shared" si="4"/>
        <v>0</v>
      </c>
    </row>
    <row r="66" spans="1:8" ht="24.95" customHeight="1">
      <c r="A66" s="12">
        <v>3</v>
      </c>
      <c r="B66" s="12">
        <v>4</v>
      </c>
      <c r="C66" s="12">
        <v>5</v>
      </c>
      <c r="D66" s="12"/>
      <c r="E66" s="16" t="s">
        <v>69</v>
      </c>
      <c r="F66" s="11">
        <f>'Gelir 1 Yıllık'!F66</f>
        <v>0</v>
      </c>
      <c r="G66" s="33">
        <f t="shared" si="4"/>
        <v>0</v>
      </c>
      <c r="H66" s="33">
        <f t="shared" si="4"/>
        <v>0</v>
      </c>
    </row>
    <row r="67" spans="1:8" ht="24.95" customHeight="1">
      <c r="A67" s="12">
        <v>3</v>
      </c>
      <c r="B67" s="12">
        <v>4</v>
      </c>
      <c r="C67" s="12">
        <v>6</v>
      </c>
      <c r="D67" s="12"/>
      <c r="E67" s="16" t="s">
        <v>70</v>
      </c>
      <c r="F67" s="11">
        <f>'Gelir 1 Yıllık'!F67</f>
        <v>0</v>
      </c>
      <c r="G67" s="33">
        <f t="shared" si="4"/>
        <v>0</v>
      </c>
      <c r="H67" s="33">
        <f t="shared" si="4"/>
        <v>0</v>
      </c>
    </row>
    <row r="68" spans="1:8" ht="24.95" customHeight="1">
      <c r="A68" s="12">
        <v>3</v>
      </c>
      <c r="B68" s="12">
        <v>4</v>
      </c>
      <c r="C68" s="12">
        <v>7</v>
      </c>
      <c r="D68" s="12"/>
      <c r="E68" s="16" t="s">
        <v>71</v>
      </c>
      <c r="F68" s="11">
        <f>'Gelir 1 Yıllık'!F68</f>
        <v>0</v>
      </c>
      <c r="G68" s="33">
        <f t="shared" si="4"/>
        <v>0</v>
      </c>
      <c r="H68" s="33">
        <f t="shared" si="4"/>
        <v>0</v>
      </c>
    </row>
    <row r="69" spans="1:8" ht="24.95" customHeight="1">
      <c r="A69" s="12">
        <v>3</v>
      </c>
      <c r="B69" s="12">
        <v>4</v>
      </c>
      <c r="C69" s="12">
        <v>8</v>
      </c>
      <c r="D69" s="12"/>
      <c r="E69" s="16" t="s">
        <v>72</v>
      </c>
      <c r="F69" s="11">
        <f>'Gelir 1 Yıllık'!F69</f>
        <v>0</v>
      </c>
      <c r="G69" s="33">
        <f t="shared" si="4"/>
        <v>0</v>
      </c>
      <c r="H69" s="33">
        <f t="shared" si="4"/>
        <v>0</v>
      </c>
    </row>
    <row r="70" spans="1:8" ht="24.95" customHeight="1">
      <c r="A70" s="12">
        <v>3</v>
      </c>
      <c r="B70" s="12">
        <v>4</v>
      </c>
      <c r="C70" s="12">
        <v>9</v>
      </c>
      <c r="D70" s="12"/>
      <c r="E70" s="16" t="s">
        <v>73</v>
      </c>
      <c r="F70" s="11">
        <f>'Gelir 1 Yıllık'!F70</f>
        <v>0</v>
      </c>
      <c r="G70" s="33">
        <f t="shared" si="4"/>
        <v>0</v>
      </c>
      <c r="H70" s="33">
        <f t="shared" si="4"/>
        <v>0</v>
      </c>
    </row>
    <row r="71" spans="1:8" ht="24.95" customHeight="1">
      <c r="A71" s="12">
        <v>3</v>
      </c>
      <c r="B71" s="12">
        <v>4</v>
      </c>
      <c r="C71" s="12">
        <v>10</v>
      </c>
      <c r="D71" s="12"/>
      <c r="E71" s="16" t="s">
        <v>74</v>
      </c>
      <c r="F71" s="11">
        <f>'Gelir 1 Yıllık'!F71</f>
        <v>0</v>
      </c>
      <c r="G71" s="33">
        <f t="shared" si="4"/>
        <v>0</v>
      </c>
      <c r="H71" s="33">
        <f t="shared" si="4"/>
        <v>0</v>
      </c>
    </row>
    <row r="72" spans="1:8" ht="24.95" customHeight="1">
      <c r="A72" s="12">
        <v>3</v>
      </c>
      <c r="B72" s="12">
        <v>4</v>
      </c>
      <c r="C72" s="12">
        <v>11</v>
      </c>
      <c r="D72" s="12"/>
      <c r="E72" s="16" t="s">
        <v>75</v>
      </c>
      <c r="F72" s="11">
        <f>'Gelir 1 Yıllık'!F72</f>
        <v>0</v>
      </c>
      <c r="G72" s="33">
        <f t="shared" si="4"/>
        <v>0</v>
      </c>
      <c r="H72" s="33">
        <f t="shared" si="4"/>
        <v>0</v>
      </c>
    </row>
    <row r="73" spans="1:8" ht="24.95" customHeight="1">
      <c r="A73" s="12">
        <v>3</v>
      </c>
      <c r="B73" s="12">
        <v>4</v>
      </c>
      <c r="C73" s="12">
        <v>12</v>
      </c>
      <c r="D73" s="12"/>
      <c r="E73" s="16" t="s">
        <v>76</v>
      </c>
      <c r="F73" s="11">
        <f>'Gelir 1 Yıllık'!F73</f>
        <v>0</v>
      </c>
      <c r="G73" s="33">
        <f t="shared" si="4"/>
        <v>0</v>
      </c>
      <c r="H73" s="33">
        <f t="shared" si="4"/>
        <v>0</v>
      </c>
    </row>
    <row r="74" spans="1:8" ht="24.95" customHeight="1">
      <c r="A74" s="12">
        <v>3</v>
      </c>
      <c r="B74" s="12">
        <v>4</v>
      </c>
      <c r="C74" s="12">
        <v>13</v>
      </c>
      <c r="D74" s="12"/>
      <c r="E74" s="16" t="s">
        <v>77</v>
      </c>
      <c r="F74" s="11">
        <f>'Gelir 1 Yıllık'!F74</f>
        <v>0</v>
      </c>
      <c r="G74" s="33">
        <f t="shared" si="4"/>
        <v>0</v>
      </c>
      <c r="H74" s="33">
        <f t="shared" si="4"/>
        <v>0</v>
      </c>
    </row>
    <row r="75" spans="1:8" ht="24.95" customHeight="1">
      <c r="A75" s="12">
        <v>3</v>
      </c>
      <c r="B75" s="12">
        <v>4</v>
      </c>
      <c r="C75" s="12">
        <v>14</v>
      </c>
      <c r="D75" s="12"/>
      <c r="E75" s="16" t="s">
        <v>78</v>
      </c>
      <c r="F75" s="11">
        <f>'Gelir 1 Yıllık'!F75</f>
        <v>0</v>
      </c>
      <c r="G75" s="33">
        <f t="shared" si="4"/>
        <v>0</v>
      </c>
      <c r="H75" s="33">
        <f t="shared" si="4"/>
        <v>0</v>
      </c>
    </row>
    <row r="76" spans="1:8" ht="24.95" customHeight="1">
      <c r="A76" s="12">
        <v>3</v>
      </c>
      <c r="B76" s="12">
        <v>4</v>
      </c>
      <c r="C76" s="12">
        <v>15</v>
      </c>
      <c r="D76" s="12"/>
      <c r="E76" s="16" t="s">
        <v>79</v>
      </c>
      <c r="F76" s="11">
        <f>'Gelir 1 Yıllık'!F76</f>
        <v>0</v>
      </c>
      <c r="G76" s="33">
        <f t="shared" si="4"/>
        <v>0</v>
      </c>
      <c r="H76" s="33">
        <f t="shared" si="4"/>
        <v>0</v>
      </c>
    </row>
    <row r="77" spans="1:8" ht="24.95" customHeight="1">
      <c r="A77" s="12">
        <v>3</v>
      </c>
      <c r="B77" s="12">
        <v>4</v>
      </c>
      <c r="C77" s="12">
        <v>16</v>
      </c>
      <c r="D77" s="12"/>
      <c r="E77" s="16" t="s">
        <v>80</v>
      </c>
      <c r="F77" s="11">
        <f>'Gelir 1 Yıllık'!F77</f>
        <v>0</v>
      </c>
      <c r="G77" s="33">
        <f t="shared" si="4"/>
        <v>0</v>
      </c>
      <c r="H77" s="33">
        <f t="shared" si="4"/>
        <v>0</v>
      </c>
    </row>
    <row r="78" spans="1:8" ht="24.95" customHeight="1">
      <c r="A78" s="12">
        <v>3</v>
      </c>
      <c r="B78" s="12">
        <v>4</v>
      </c>
      <c r="C78" s="12">
        <v>17</v>
      </c>
      <c r="D78" s="12"/>
      <c r="E78" s="16" t="s">
        <v>81</v>
      </c>
      <c r="F78" s="11">
        <f>'Gelir 1 Yıllık'!F78</f>
        <v>0</v>
      </c>
      <c r="G78" s="33">
        <f t="shared" ref="G78:H93" si="5">F78+F78*10/100</f>
        <v>0</v>
      </c>
      <c r="H78" s="33">
        <f t="shared" si="5"/>
        <v>0</v>
      </c>
    </row>
    <row r="79" spans="1:8" ht="24.95" customHeight="1">
      <c r="A79" s="12">
        <v>3</v>
      </c>
      <c r="B79" s="12">
        <v>4</v>
      </c>
      <c r="C79" s="12">
        <v>18</v>
      </c>
      <c r="D79" s="12"/>
      <c r="E79" s="16" t="s">
        <v>82</v>
      </c>
      <c r="F79" s="11">
        <f>'Gelir 1 Yıllık'!F79</f>
        <v>0</v>
      </c>
      <c r="G79" s="33">
        <f t="shared" si="5"/>
        <v>0</v>
      </c>
      <c r="H79" s="33">
        <f t="shared" si="5"/>
        <v>0</v>
      </c>
    </row>
    <row r="80" spans="1:8" ht="24.95" customHeight="1">
      <c r="A80" s="12">
        <v>3</v>
      </c>
      <c r="B80" s="12">
        <v>4</v>
      </c>
      <c r="C80" s="12">
        <v>19</v>
      </c>
      <c r="D80" s="12"/>
      <c r="E80" s="16" t="s">
        <v>83</v>
      </c>
      <c r="F80" s="11">
        <f>'Gelir 1 Yıllık'!F80</f>
        <v>0</v>
      </c>
      <c r="G80" s="33">
        <f t="shared" si="5"/>
        <v>0</v>
      </c>
      <c r="H80" s="33">
        <f t="shared" si="5"/>
        <v>0</v>
      </c>
    </row>
    <row r="81" spans="1:8" ht="24.95" customHeight="1">
      <c r="A81" s="12">
        <v>3</v>
      </c>
      <c r="B81" s="12">
        <v>4</v>
      </c>
      <c r="C81" s="12">
        <v>20</v>
      </c>
      <c r="D81" s="12"/>
      <c r="E81" s="16" t="s">
        <v>84</v>
      </c>
      <c r="F81" s="11">
        <f>'Gelir 1 Yıllık'!F81</f>
        <v>0</v>
      </c>
      <c r="G81" s="33">
        <f t="shared" si="5"/>
        <v>0</v>
      </c>
      <c r="H81" s="33">
        <f t="shared" si="5"/>
        <v>0</v>
      </c>
    </row>
    <row r="82" spans="1:8" ht="24.95" customHeight="1">
      <c r="A82" s="12">
        <v>3</v>
      </c>
      <c r="B82" s="12">
        <v>4</v>
      </c>
      <c r="C82" s="12">
        <v>21</v>
      </c>
      <c r="D82" s="12"/>
      <c r="E82" s="16" t="s">
        <v>85</v>
      </c>
      <c r="F82" s="11">
        <f>'Gelir 1 Yıllık'!F82</f>
        <v>0</v>
      </c>
      <c r="G82" s="33">
        <f t="shared" si="5"/>
        <v>0</v>
      </c>
      <c r="H82" s="33">
        <f t="shared" si="5"/>
        <v>0</v>
      </c>
    </row>
    <row r="83" spans="1:8" ht="24.95" customHeight="1">
      <c r="A83" s="12">
        <v>3</v>
      </c>
      <c r="B83" s="12">
        <v>4</v>
      </c>
      <c r="C83" s="12">
        <v>22</v>
      </c>
      <c r="D83" s="12"/>
      <c r="E83" s="16" t="s">
        <v>86</v>
      </c>
      <c r="F83" s="11">
        <f>'Gelir 1 Yıllık'!F83</f>
        <v>0</v>
      </c>
      <c r="G83" s="33">
        <f t="shared" si="5"/>
        <v>0</v>
      </c>
      <c r="H83" s="33">
        <f t="shared" si="5"/>
        <v>0</v>
      </c>
    </row>
    <row r="84" spans="1:8" ht="24.95" customHeight="1">
      <c r="A84" s="12">
        <v>3</v>
      </c>
      <c r="B84" s="12">
        <v>4</v>
      </c>
      <c r="C84" s="12">
        <v>23</v>
      </c>
      <c r="D84" s="12"/>
      <c r="E84" s="16" t="s">
        <v>87</v>
      </c>
      <c r="F84" s="11">
        <f>'Gelir 1 Yıllık'!F84</f>
        <v>0</v>
      </c>
      <c r="G84" s="33">
        <f t="shared" si="5"/>
        <v>0</v>
      </c>
      <c r="H84" s="33">
        <f t="shared" si="5"/>
        <v>0</v>
      </c>
    </row>
    <row r="85" spans="1:8" ht="24.95" customHeight="1">
      <c r="A85" s="12">
        <v>3</v>
      </c>
      <c r="B85" s="12">
        <v>4</v>
      </c>
      <c r="C85" s="12">
        <v>24</v>
      </c>
      <c r="D85" s="12"/>
      <c r="E85" s="16" t="s">
        <v>88</v>
      </c>
      <c r="F85" s="11">
        <f>'Gelir 1 Yıllık'!F85</f>
        <v>0</v>
      </c>
      <c r="G85" s="33">
        <f t="shared" si="5"/>
        <v>0</v>
      </c>
      <c r="H85" s="33">
        <f t="shared" si="5"/>
        <v>0</v>
      </c>
    </row>
    <row r="86" spans="1:8" ht="24.95" customHeight="1">
      <c r="A86" s="12">
        <v>3</v>
      </c>
      <c r="B86" s="12">
        <v>4</v>
      </c>
      <c r="C86" s="12">
        <v>25</v>
      </c>
      <c r="D86" s="12"/>
      <c r="E86" s="16" t="s">
        <v>89</v>
      </c>
      <c r="F86" s="11">
        <f>'Gelir 1 Yıllık'!F86</f>
        <v>0</v>
      </c>
      <c r="G86" s="33">
        <f t="shared" si="5"/>
        <v>0</v>
      </c>
      <c r="H86" s="33">
        <f t="shared" si="5"/>
        <v>0</v>
      </c>
    </row>
    <row r="87" spans="1:8" ht="24.95" customHeight="1">
      <c r="A87" s="12">
        <v>3</v>
      </c>
      <c r="B87" s="12">
        <v>4</v>
      </c>
      <c r="C87" s="12">
        <v>26</v>
      </c>
      <c r="D87" s="12"/>
      <c r="E87" s="16" t="s">
        <v>90</v>
      </c>
      <c r="F87" s="11">
        <f>'Gelir 1 Yıllık'!F87</f>
        <v>0</v>
      </c>
      <c r="G87" s="33">
        <f t="shared" si="5"/>
        <v>0</v>
      </c>
      <c r="H87" s="33">
        <f t="shared" si="5"/>
        <v>0</v>
      </c>
    </row>
    <row r="88" spans="1:8" ht="24.95" customHeight="1">
      <c r="A88" s="12">
        <v>3</v>
      </c>
      <c r="B88" s="12">
        <v>4</v>
      </c>
      <c r="C88" s="12">
        <v>27</v>
      </c>
      <c r="D88" s="12"/>
      <c r="E88" s="16" t="s">
        <v>91</v>
      </c>
      <c r="F88" s="11">
        <f>'Gelir 1 Yıllık'!F88</f>
        <v>0</v>
      </c>
      <c r="G88" s="33">
        <f t="shared" si="5"/>
        <v>0</v>
      </c>
      <c r="H88" s="33">
        <f t="shared" si="5"/>
        <v>0</v>
      </c>
    </row>
    <row r="89" spans="1:8" ht="24.95" customHeight="1">
      <c r="A89" s="12">
        <v>3</v>
      </c>
      <c r="B89" s="12">
        <v>4</v>
      </c>
      <c r="C89" s="12">
        <v>28</v>
      </c>
      <c r="D89" s="12"/>
      <c r="E89" s="16" t="s">
        <v>92</v>
      </c>
      <c r="F89" s="11">
        <f>'Gelir 1 Yıllık'!F89</f>
        <v>0</v>
      </c>
      <c r="G89" s="33">
        <f t="shared" si="5"/>
        <v>0</v>
      </c>
      <c r="H89" s="33">
        <f t="shared" si="5"/>
        <v>0</v>
      </c>
    </row>
    <row r="90" spans="1:8" ht="24.95" customHeight="1">
      <c r="A90" s="12">
        <v>3</v>
      </c>
      <c r="B90" s="12">
        <v>4</v>
      </c>
      <c r="C90" s="12">
        <v>29</v>
      </c>
      <c r="D90" s="12"/>
      <c r="E90" s="16" t="s">
        <v>93</v>
      </c>
      <c r="F90" s="11">
        <f>'Gelir 1 Yıllık'!F90</f>
        <v>0</v>
      </c>
      <c r="G90" s="33">
        <f t="shared" si="5"/>
        <v>0</v>
      </c>
      <c r="H90" s="33">
        <f t="shared" si="5"/>
        <v>0</v>
      </c>
    </row>
    <row r="91" spans="1:8" ht="24.95" customHeight="1">
      <c r="A91" s="12">
        <v>3</v>
      </c>
      <c r="B91" s="12">
        <v>4</v>
      </c>
      <c r="C91" s="12">
        <v>30</v>
      </c>
      <c r="D91" s="12"/>
      <c r="E91" s="16" t="s">
        <v>94</v>
      </c>
      <c r="F91" s="11">
        <f>'Gelir 1 Yıllık'!F91</f>
        <v>0</v>
      </c>
      <c r="G91" s="33">
        <f t="shared" si="5"/>
        <v>0</v>
      </c>
      <c r="H91" s="33">
        <f t="shared" si="5"/>
        <v>0</v>
      </c>
    </row>
    <row r="92" spans="1:8" ht="24.95" customHeight="1">
      <c r="A92" s="12">
        <v>3</v>
      </c>
      <c r="B92" s="12">
        <v>4</v>
      </c>
      <c r="C92" s="12">
        <v>31</v>
      </c>
      <c r="D92" s="12"/>
      <c r="E92" s="16" t="s">
        <v>95</v>
      </c>
      <c r="F92" s="11">
        <f>'Gelir 1 Yıllık'!F92</f>
        <v>0</v>
      </c>
      <c r="G92" s="33">
        <f t="shared" si="5"/>
        <v>0</v>
      </c>
      <c r="H92" s="33">
        <f t="shared" si="5"/>
        <v>0</v>
      </c>
    </row>
    <row r="93" spans="1:8" ht="24.95" customHeight="1">
      <c r="A93" s="12">
        <v>3</v>
      </c>
      <c r="B93" s="12">
        <v>4</v>
      </c>
      <c r="C93" s="12">
        <v>32</v>
      </c>
      <c r="D93" s="12"/>
      <c r="E93" s="16" t="s">
        <v>96</v>
      </c>
      <c r="F93" s="11">
        <f>'Gelir 1 Yıllık'!F93</f>
        <v>0</v>
      </c>
      <c r="G93" s="33">
        <f t="shared" si="5"/>
        <v>0</v>
      </c>
      <c r="H93" s="33">
        <f t="shared" si="5"/>
        <v>0</v>
      </c>
    </row>
    <row r="94" spans="1:8" ht="24.95" customHeight="1">
      <c r="A94" s="12">
        <v>3</v>
      </c>
      <c r="B94" s="12">
        <v>4</v>
      </c>
      <c r="C94" s="12">
        <v>33</v>
      </c>
      <c r="D94" s="12"/>
      <c r="E94" s="16" t="s">
        <v>97</v>
      </c>
      <c r="F94" s="11">
        <f>'Gelir 1 Yıllık'!F94</f>
        <v>0</v>
      </c>
      <c r="G94" s="33">
        <f t="shared" ref="G94:H108" si="6">F94+F94*10/100</f>
        <v>0</v>
      </c>
      <c r="H94" s="33">
        <f t="shared" si="6"/>
        <v>0</v>
      </c>
    </row>
    <row r="95" spans="1:8" ht="24.95" customHeight="1">
      <c r="A95" s="12">
        <v>3</v>
      </c>
      <c r="B95" s="12">
        <v>4</v>
      </c>
      <c r="C95" s="12">
        <v>34</v>
      </c>
      <c r="D95" s="12"/>
      <c r="E95" s="16" t="s">
        <v>98</v>
      </c>
      <c r="F95" s="11">
        <f>'Gelir 1 Yıllık'!F95</f>
        <v>0</v>
      </c>
      <c r="G95" s="33">
        <f t="shared" si="6"/>
        <v>0</v>
      </c>
      <c r="H95" s="33">
        <f t="shared" si="6"/>
        <v>0</v>
      </c>
    </row>
    <row r="96" spans="1:8" ht="24.95" customHeight="1">
      <c r="A96" s="12">
        <v>3</v>
      </c>
      <c r="B96" s="12">
        <v>4</v>
      </c>
      <c r="C96" s="12">
        <v>35</v>
      </c>
      <c r="D96" s="12"/>
      <c r="E96" s="16" t="s">
        <v>99</v>
      </c>
      <c r="F96" s="11">
        <f>'Gelir 1 Yıllık'!F96</f>
        <v>0</v>
      </c>
      <c r="G96" s="33">
        <f t="shared" si="6"/>
        <v>0</v>
      </c>
      <c r="H96" s="33">
        <f t="shared" si="6"/>
        <v>0</v>
      </c>
    </row>
    <row r="97" spans="1:8" ht="24.95" customHeight="1">
      <c r="A97" s="12">
        <v>3</v>
      </c>
      <c r="B97" s="12">
        <v>4</v>
      </c>
      <c r="C97" s="12">
        <v>36</v>
      </c>
      <c r="D97" s="12"/>
      <c r="E97" s="16" t="s">
        <v>100</v>
      </c>
      <c r="F97" s="11">
        <f>'Gelir 1 Yıllık'!F97</f>
        <v>0</v>
      </c>
      <c r="G97" s="33">
        <f t="shared" si="6"/>
        <v>0</v>
      </c>
      <c r="H97" s="33">
        <f t="shared" si="6"/>
        <v>0</v>
      </c>
    </row>
    <row r="98" spans="1:8" ht="24.95" customHeight="1">
      <c r="A98" s="12">
        <v>3</v>
      </c>
      <c r="B98" s="12">
        <v>4</v>
      </c>
      <c r="C98" s="12">
        <v>37</v>
      </c>
      <c r="D98" s="12"/>
      <c r="E98" s="16" t="s">
        <v>101</v>
      </c>
      <c r="F98" s="11">
        <f>'Gelir 1 Yıllık'!F98</f>
        <v>0</v>
      </c>
      <c r="G98" s="33">
        <f t="shared" si="6"/>
        <v>0</v>
      </c>
      <c r="H98" s="33">
        <f t="shared" si="6"/>
        <v>0</v>
      </c>
    </row>
    <row r="99" spans="1:8" ht="24.95" customHeight="1">
      <c r="A99" s="12">
        <v>3</v>
      </c>
      <c r="B99" s="12">
        <v>4</v>
      </c>
      <c r="C99" s="12">
        <v>38</v>
      </c>
      <c r="D99" s="12"/>
      <c r="E99" s="16" t="s">
        <v>102</v>
      </c>
      <c r="F99" s="11">
        <f>'Gelir 1 Yıllık'!F99</f>
        <v>0</v>
      </c>
      <c r="G99" s="33">
        <f t="shared" si="6"/>
        <v>0</v>
      </c>
      <c r="H99" s="33">
        <f t="shared" si="6"/>
        <v>0</v>
      </c>
    </row>
    <row r="100" spans="1:8" ht="24.95" customHeight="1">
      <c r="A100" s="12">
        <v>3</v>
      </c>
      <c r="B100" s="12">
        <v>4</v>
      </c>
      <c r="C100" s="12">
        <v>39</v>
      </c>
      <c r="D100" s="12"/>
      <c r="E100" s="16" t="s">
        <v>103</v>
      </c>
      <c r="F100" s="11">
        <f>'Gelir 1 Yıllık'!F100</f>
        <v>0</v>
      </c>
      <c r="G100" s="33">
        <f t="shared" si="6"/>
        <v>0</v>
      </c>
      <c r="H100" s="33">
        <f t="shared" si="6"/>
        <v>0</v>
      </c>
    </row>
    <row r="101" spans="1:8" ht="24.95" customHeight="1">
      <c r="A101" s="12">
        <v>3</v>
      </c>
      <c r="B101" s="12">
        <v>4</v>
      </c>
      <c r="C101" s="12">
        <v>40</v>
      </c>
      <c r="D101" s="12"/>
      <c r="E101" s="16" t="s">
        <v>104</v>
      </c>
      <c r="F101" s="11">
        <f>'Gelir 1 Yıllık'!F101</f>
        <v>0</v>
      </c>
      <c r="G101" s="33">
        <f t="shared" si="6"/>
        <v>0</v>
      </c>
      <c r="H101" s="33">
        <f t="shared" si="6"/>
        <v>0</v>
      </c>
    </row>
    <row r="102" spans="1:8" ht="24.95" customHeight="1">
      <c r="A102" s="12">
        <v>3</v>
      </c>
      <c r="B102" s="12">
        <v>4</v>
      </c>
      <c r="C102" s="12">
        <v>41</v>
      </c>
      <c r="D102" s="12"/>
      <c r="E102" s="16" t="s">
        <v>105</v>
      </c>
      <c r="F102" s="11">
        <f>'Gelir 1 Yıllık'!F102</f>
        <v>0</v>
      </c>
      <c r="G102" s="33">
        <f t="shared" si="6"/>
        <v>0</v>
      </c>
      <c r="H102" s="33">
        <f t="shared" si="6"/>
        <v>0</v>
      </c>
    </row>
    <row r="103" spans="1:8" ht="24.95" customHeight="1">
      <c r="A103" s="12">
        <v>3</v>
      </c>
      <c r="B103" s="12">
        <v>4</v>
      </c>
      <c r="C103" s="12">
        <v>42</v>
      </c>
      <c r="D103" s="12"/>
      <c r="E103" s="16" t="s">
        <v>106</v>
      </c>
      <c r="F103" s="11">
        <f>'Gelir 1 Yıllık'!F103</f>
        <v>0</v>
      </c>
      <c r="G103" s="33">
        <f t="shared" si="6"/>
        <v>0</v>
      </c>
      <c r="H103" s="33">
        <f t="shared" si="6"/>
        <v>0</v>
      </c>
    </row>
    <row r="104" spans="1:8" ht="24.95" customHeight="1">
      <c r="A104" s="12">
        <v>3</v>
      </c>
      <c r="B104" s="12">
        <v>4</v>
      </c>
      <c r="C104" s="12">
        <v>43</v>
      </c>
      <c r="D104" s="12"/>
      <c r="E104" s="16" t="s">
        <v>107</v>
      </c>
      <c r="F104" s="11">
        <f>'Gelir 1 Yıllık'!F104</f>
        <v>0</v>
      </c>
      <c r="G104" s="33">
        <f t="shared" si="6"/>
        <v>0</v>
      </c>
      <c r="H104" s="33">
        <f t="shared" si="6"/>
        <v>0</v>
      </c>
    </row>
    <row r="105" spans="1:8" ht="24.95" customHeight="1">
      <c r="A105" s="12">
        <v>3</v>
      </c>
      <c r="B105" s="12">
        <v>4</v>
      </c>
      <c r="C105" s="12">
        <v>44</v>
      </c>
      <c r="D105" s="12"/>
      <c r="E105" s="16" t="s">
        <v>108</v>
      </c>
      <c r="F105" s="11">
        <f>'Gelir 1 Yıllık'!F105</f>
        <v>0</v>
      </c>
      <c r="G105" s="33">
        <f t="shared" si="6"/>
        <v>0</v>
      </c>
      <c r="H105" s="33">
        <f t="shared" si="6"/>
        <v>0</v>
      </c>
    </row>
    <row r="106" spans="1:8" ht="24.95" customHeight="1">
      <c r="A106" s="12">
        <v>3</v>
      </c>
      <c r="B106" s="12">
        <v>4</v>
      </c>
      <c r="C106" s="12">
        <v>45</v>
      </c>
      <c r="D106" s="12"/>
      <c r="E106" s="16" t="s">
        <v>109</v>
      </c>
      <c r="F106" s="11">
        <f>'Gelir 1 Yıllık'!F106</f>
        <v>0</v>
      </c>
      <c r="G106" s="33">
        <f t="shared" si="6"/>
        <v>0</v>
      </c>
      <c r="H106" s="33">
        <f t="shared" si="6"/>
        <v>0</v>
      </c>
    </row>
    <row r="107" spans="1:8" ht="24.95" customHeight="1">
      <c r="A107" s="12">
        <v>3</v>
      </c>
      <c r="B107" s="12">
        <v>4</v>
      </c>
      <c r="C107" s="12">
        <v>46</v>
      </c>
      <c r="D107" s="12"/>
      <c r="E107" s="16" t="s">
        <v>110</v>
      </c>
      <c r="F107" s="11">
        <f>'Gelir 1 Yıllık'!F107</f>
        <v>0</v>
      </c>
      <c r="G107" s="33">
        <f t="shared" si="6"/>
        <v>0</v>
      </c>
      <c r="H107" s="33">
        <f t="shared" si="6"/>
        <v>0</v>
      </c>
    </row>
    <row r="108" spans="1:8" ht="24.95" customHeight="1">
      <c r="A108" s="12">
        <v>3</v>
      </c>
      <c r="B108" s="12">
        <v>4</v>
      </c>
      <c r="C108" s="12">
        <v>99</v>
      </c>
      <c r="D108" s="12"/>
      <c r="E108" s="13" t="s">
        <v>111</v>
      </c>
      <c r="F108" s="11">
        <f>'Gelir 1 Yıllık'!F108</f>
        <v>0</v>
      </c>
      <c r="G108" s="33">
        <f t="shared" si="6"/>
        <v>0</v>
      </c>
      <c r="H108" s="33">
        <f t="shared" si="6"/>
        <v>0</v>
      </c>
    </row>
    <row r="109" spans="1:8" ht="24.95" customHeight="1">
      <c r="A109" s="12">
        <v>3</v>
      </c>
      <c r="B109" s="12">
        <v>5</v>
      </c>
      <c r="C109" s="12"/>
      <c r="D109" s="12"/>
      <c r="E109" s="16" t="s">
        <v>112</v>
      </c>
      <c r="F109" s="11">
        <f>'Gelir 1 Yıllık'!F109</f>
        <v>0</v>
      </c>
      <c r="G109" s="32">
        <f>G110+G111+G112+G113+G114+G115+G116+G117+G118</f>
        <v>0</v>
      </c>
      <c r="H109" s="32">
        <f>H110+H111+H112+H113+H114+H115+H116+H117+H118</f>
        <v>0</v>
      </c>
    </row>
    <row r="110" spans="1:8" ht="24.95" customHeight="1">
      <c r="A110" s="12">
        <v>3</v>
      </c>
      <c r="B110" s="12">
        <v>5</v>
      </c>
      <c r="C110" s="12">
        <v>1</v>
      </c>
      <c r="D110" s="12"/>
      <c r="E110" s="16" t="s">
        <v>113</v>
      </c>
      <c r="F110" s="11">
        <f>'Gelir 1 Yıllık'!F110</f>
        <v>0</v>
      </c>
      <c r="G110" s="33">
        <f t="shared" ref="G110:H118" si="7">F110+F110*10/100</f>
        <v>0</v>
      </c>
      <c r="H110" s="33">
        <f t="shared" si="7"/>
        <v>0</v>
      </c>
    </row>
    <row r="111" spans="1:8" ht="24.95" customHeight="1">
      <c r="A111" s="12">
        <v>3</v>
      </c>
      <c r="B111" s="12">
        <v>5</v>
      </c>
      <c r="C111" s="12">
        <v>2</v>
      </c>
      <c r="D111" s="12"/>
      <c r="E111" s="16" t="s">
        <v>114</v>
      </c>
      <c r="F111" s="11">
        <f>'Gelir 1 Yıllık'!F111</f>
        <v>0</v>
      </c>
      <c r="G111" s="33">
        <f t="shared" si="7"/>
        <v>0</v>
      </c>
      <c r="H111" s="33">
        <f t="shared" si="7"/>
        <v>0</v>
      </c>
    </row>
    <row r="112" spans="1:8" ht="24.95" customHeight="1">
      <c r="A112" s="12">
        <v>3</v>
      </c>
      <c r="B112" s="12">
        <v>5</v>
      </c>
      <c r="C112" s="12">
        <v>3</v>
      </c>
      <c r="D112" s="12"/>
      <c r="E112" s="16" t="s">
        <v>115</v>
      </c>
      <c r="F112" s="11">
        <f>'Gelir 1 Yıllık'!F112</f>
        <v>0</v>
      </c>
      <c r="G112" s="33">
        <f t="shared" si="7"/>
        <v>0</v>
      </c>
      <c r="H112" s="33">
        <f t="shared" si="7"/>
        <v>0</v>
      </c>
    </row>
    <row r="113" spans="1:8" ht="24.95" customHeight="1">
      <c r="A113" s="12">
        <v>3</v>
      </c>
      <c r="B113" s="12">
        <v>5</v>
      </c>
      <c r="C113" s="12">
        <v>4</v>
      </c>
      <c r="D113" s="12"/>
      <c r="E113" s="16" t="s">
        <v>116</v>
      </c>
      <c r="F113" s="11">
        <f>'Gelir 1 Yıllık'!F113</f>
        <v>0</v>
      </c>
      <c r="G113" s="33">
        <f t="shared" si="7"/>
        <v>0</v>
      </c>
      <c r="H113" s="33">
        <f t="shared" si="7"/>
        <v>0</v>
      </c>
    </row>
    <row r="114" spans="1:8" ht="24.95" customHeight="1">
      <c r="A114" s="12">
        <v>3</v>
      </c>
      <c r="B114" s="12">
        <v>5</v>
      </c>
      <c r="C114" s="12">
        <v>5</v>
      </c>
      <c r="D114" s="12"/>
      <c r="E114" s="16" t="s">
        <v>117</v>
      </c>
      <c r="F114" s="11">
        <f>'Gelir 1 Yıllık'!F114</f>
        <v>0</v>
      </c>
      <c r="G114" s="33">
        <f t="shared" si="7"/>
        <v>0</v>
      </c>
      <c r="H114" s="33">
        <f t="shared" si="7"/>
        <v>0</v>
      </c>
    </row>
    <row r="115" spans="1:8" ht="24.95" customHeight="1">
      <c r="A115" s="12">
        <v>3</v>
      </c>
      <c r="B115" s="12">
        <v>5</v>
      </c>
      <c r="C115" s="12">
        <v>6</v>
      </c>
      <c r="D115" s="12"/>
      <c r="E115" s="16" t="s">
        <v>118</v>
      </c>
      <c r="F115" s="11">
        <f>'Gelir 1 Yıllık'!F115</f>
        <v>0</v>
      </c>
      <c r="G115" s="33">
        <f t="shared" si="7"/>
        <v>0</v>
      </c>
      <c r="H115" s="33">
        <f t="shared" si="7"/>
        <v>0</v>
      </c>
    </row>
    <row r="116" spans="1:8" ht="24.95" customHeight="1">
      <c r="A116" s="12">
        <v>3</v>
      </c>
      <c r="B116" s="12">
        <v>5</v>
      </c>
      <c r="C116" s="12">
        <v>7</v>
      </c>
      <c r="D116" s="12"/>
      <c r="E116" s="16" t="s">
        <v>119</v>
      </c>
      <c r="F116" s="11">
        <f>'Gelir 1 Yıllık'!F116</f>
        <v>0</v>
      </c>
      <c r="G116" s="33">
        <f t="shared" si="7"/>
        <v>0</v>
      </c>
      <c r="H116" s="33">
        <f t="shared" si="7"/>
        <v>0</v>
      </c>
    </row>
    <row r="117" spans="1:8" ht="24.95" customHeight="1">
      <c r="A117" s="12">
        <v>3</v>
      </c>
      <c r="B117" s="12">
        <v>5</v>
      </c>
      <c r="C117" s="12">
        <v>8</v>
      </c>
      <c r="D117" s="12"/>
      <c r="E117" s="16" t="s">
        <v>120</v>
      </c>
      <c r="F117" s="11">
        <f>'Gelir 1 Yıllık'!F117</f>
        <v>0</v>
      </c>
      <c r="G117" s="33">
        <f t="shared" si="7"/>
        <v>0</v>
      </c>
      <c r="H117" s="33">
        <f t="shared" si="7"/>
        <v>0</v>
      </c>
    </row>
    <row r="118" spans="1:8" ht="24.95" customHeight="1">
      <c r="A118" s="12">
        <v>3</v>
      </c>
      <c r="B118" s="12">
        <v>5</v>
      </c>
      <c r="C118" s="12">
        <v>99</v>
      </c>
      <c r="D118" s="12"/>
      <c r="E118" s="16" t="s">
        <v>121</v>
      </c>
      <c r="F118" s="11">
        <f>'Gelir 1 Yıllık'!F118</f>
        <v>0</v>
      </c>
      <c r="G118" s="33">
        <f t="shared" si="7"/>
        <v>0</v>
      </c>
      <c r="H118" s="33">
        <f t="shared" si="7"/>
        <v>0</v>
      </c>
    </row>
    <row r="119" spans="1:8" ht="24.95" customHeight="1">
      <c r="A119" s="12">
        <v>3</v>
      </c>
      <c r="B119" s="12">
        <v>6</v>
      </c>
      <c r="C119" s="12"/>
      <c r="D119" s="12"/>
      <c r="E119" s="16" t="s">
        <v>122</v>
      </c>
      <c r="F119" s="11">
        <f>'Gelir 1 Yıllık'!F119</f>
        <v>0</v>
      </c>
      <c r="G119" s="32">
        <f>G120+G121+G122+G123+G124</f>
        <v>0</v>
      </c>
      <c r="H119" s="32">
        <f>H120+H121+H122+H123+H124</f>
        <v>0</v>
      </c>
    </row>
    <row r="120" spans="1:8" ht="24.95" customHeight="1">
      <c r="A120" s="12">
        <v>3</v>
      </c>
      <c r="B120" s="12">
        <v>6</v>
      </c>
      <c r="C120" s="12">
        <v>1</v>
      </c>
      <c r="D120" s="12"/>
      <c r="E120" s="16" t="s">
        <v>123</v>
      </c>
      <c r="F120" s="11">
        <f>'Gelir 1 Yıllık'!F120</f>
        <v>0</v>
      </c>
      <c r="G120" s="33">
        <f t="shared" ref="G120:H124" si="8">F120+F120*10/100</f>
        <v>0</v>
      </c>
      <c r="H120" s="33">
        <f t="shared" si="8"/>
        <v>0</v>
      </c>
    </row>
    <row r="121" spans="1:8" ht="24.95" customHeight="1">
      <c r="A121" s="12">
        <v>3</v>
      </c>
      <c r="B121" s="12">
        <v>6</v>
      </c>
      <c r="C121" s="12">
        <v>2</v>
      </c>
      <c r="D121" s="12"/>
      <c r="E121" s="16" t="s">
        <v>124</v>
      </c>
      <c r="F121" s="11">
        <f>'Gelir 1 Yıllık'!F121</f>
        <v>0</v>
      </c>
      <c r="G121" s="33">
        <f t="shared" si="8"/>
        <v>0</v>
      </c>
      <c r="H121" s="33">
        <f t="shared" si="8"/>
        <v>0</v>
      </c>
    </row>
    <row r="122" spans="1:8" ht="24.95" customHeight="1">
      <c r="A122" s="12">
        <v>3</v>
      </c>
      <c r="B122" s="12">
        <v>6</v>
      </c>
      <c r="C122" s="12">
        <v>3</v>
      </c>
      <c r="D122" s="12"/>
      <c r="E122" s="16" t="s">
        <v>125</v>
      </c>
      <c r="F122" s="11">
        <f>'Gelir 1 Yıllık'!F122</f>
        <v>0</v>
      </c>
      <c r="G122" s="33">
        <f t="shared" si="8"/>
        <v>0</v>
      </c>
      <c r="H122" s="33">
        <f t="shared" si="8"/>
        <v>0</v>
      </c>
    </row>
    <row r="123" spans="1:8" ht="24.95" customHeight="1">
      <c r="A123" s="12">
        <v>3</v>
      </c>
      <c r="B123" s="12">
        <v>6</v>
      </c>
      <c r="C123" s="12">
        <v>4</v>
      </c>
      <c r="D123" s="12"/>
      <c r="E123" s="16" t="s">
        <v>126</v>
      </c>
      <c r="F123" s="11">
        <f>'Gelir 1 Yıllık'!F123</f>
        <v>0</v>
      </c>
      <c r="G123" s="33">
        <f t="shared" si="8"/>
        <v>0</v>
      </c>
      <c r="H123" s="33">
        <f t="shared" si="8"/>
        <v>0</v>
      </c>
    </row>
    <row r="124" spans="1:8" ht="24.95" customHeight="1">
      <c r="A124" s="12">
        <v>3</v>
      </c>
      <c r="B124" s="12">
        <v>6</v>
      </c>
      <c r="C124" s="12">
        <v>99</v>
      </c>
      <c r="D124" s="12"/>
      <c r="E124" s="16" t="s">
        <v>127</v>
      </c>
      <c r="F124" s="11">
        <f>'Gelir 1 Yıllık'!F124</f>
        <v>0</v>
      </c>
      <c r="G124" s="33">
        <f t="shared" si="8"/>
        <v>0</v>
      </c>
      <c r="H124" s="33">
        <f t="shared" si="8"/>
        <v>0</v>
      </c>
    </row>
    <row r="125" spans="1:8" ht="24.95" customHeight="1">
      <c r="A125" s="12">
        <v>3</v>
      </c>
      <c r="B125" s="12">
        <v>7</v>
      </c>
      <c r="C125" s="12"/>
      <c r="D125" s="12"/>
      <c r="E125" s="16" t="s">
        <v>128</v>
      </c>
      <c r="F125" s="11">
        <f>'Gelir 1 Yıllık'!F125</f>
        <v>0</v>
      </c>
      <c r="G125" s="32">
        <f>G126+G127+G128+G129+G130</f>
        <v>0</v>
      </c>
      <c r="H125" s="32">
        <f>H126+H127+H128+H129+H130</f>
        <v>0</v>
      </c>
    </row>
    <row r="126" spans="1:8" ht="24.95" customHeight="1">
      <c r="A126" s="12">
        <v>3</v>
      </c>
      <c r="B126" s="12">
        <v>7</v>
      </c>
      <c r="C126" s="12">
        <v>1</v>
      </c>
      <c r="D126" s="12"/>
      <c r="E126" s="16" t="s">
        <v>129</v>
      </c>
      <c r="F126" s="11">
        <f>'Gelir 1 Yıllık'!F126</f>
        <v>0</v>
      </c>
      <c r="G126" s="33">
        <f t="shared" ref="G126:H130" si="9">F126+F126*10/100</f>
        <v>0</v>
      </c>
      <c r="H126" s="33">
        <f t="shared" si="9"/>
        <v>0</v>
      </c>
    </row>
    <row r="127" spans="1:8" ht="24.95" customHeight="1">
      <c r="A127" s="12">
        <v>3</v>
      </c>
      <c r="B127" s="12">
        <v>7</v>
      </c>
      <c r="C127" s="12">
        <v>2</v>
      </c>
      <c r="D127" s="12"/>
      <c r="E127" s="16" t="s">
        <v>130</v>
      </c>
      <c r="F127" s="11">
        <f>'Gelir 1 Yıllık'!F127</f>
        <v>0</v>
      </c>
      <c r="G127" s="33">
        <f t="shared" si="9"/>
        <v>0</v>
      </c>
      <c r="H127" s="33">
        <f t="shared" si="9"/>
        <v>0</v>
      </c>
    </row>
    <row r="128" spans="1:8" ht="24.95" customHeight="1">
      <c r="A128" s="12">
        <v>3</v>
      </c>
      <c r="B128" s="12">
        <v>7</v>
      </c>
      <c r="C128" s="12">
        <v>3</v>
      </c>
      <c r="D128" s="12"/>
      <c r="E128" s="16" t="s">
        <v>131</v>
      </c>
      <c r="F128" s="11">
        <f>'Gelir 1 Yıllık'!F128</f>
        <v>0</v>
      </c>
      <c r="G128" s="33">
        <f t="shared" si="9"/>
        <v>0</v>
      </c>
      <c r="H128" s="33">
        <f t="shared" si="9"/>
        <v>0</v>
      </c>
    </row>
    <row r="129" spans="1:8" ht="24.95" customHeight="1">
      <c r="A129" s="12">
        <v>3</v>
      </c>
      <c r="B129" s="12">
        <v>7</v>
      </c>
      <c r="C129" s="12">
        <v>4</v>
      </c>
      <c r="D129" s="12"/>
      <c r="E129" s="16" t="s">
        <v>132</v>
      </c>
      <c r="F129" s="11">
        <f>'Gelir 1 Yıllık'!F129</f>
        <v>0</v>
      </c>
      <c r="G129" s="33">
        <f t="shared" si="9"/>
        <v>0</v>
      </c>
      <c r="H129" s="33">
        <f t="shared" si="9"/>
        <v>0</v>
      </c>
    </row>
    <row r="130" spans="1:8" ht="24.95" customHeight="1">
      <c r="A130" s="12">
        <v>3</v>
      </c>
      <c r="B130" s="12">
        <v>7</v>
      </c>
      <c r="C130" s="12">
        <v>99</v>
      </c>
      <c r="D130" s="12"/>
      <c r="E130" s="16" t="s">
        <v>133</v>
      </c>
      <c r="F130" s="11">
        <f>'Gelir 1 Yıllık'!F130</f>
        <v>0</v>
      </c>
      <c r="G130" s="33">
        <f t="shared" si="9"/>
        <v>0</v>
      </c>
      <c r="H130" s="33">
        <f t="shared" si="9"/>
        <v>0</v>
      </c>
    </row>
    <row r="131" spans="1:8" ht="24.95" customHeight="1">
      <c r="A131" s="12">
        <v>3</v>
      </c>
      <c r="B131" s="12">
        <v>8</v>
      </c>
      <c r="C131" s="12"/>
      <c r="D131" s="12"/>
      <c r="E131" s="19" t="s">
        <v>134</v>
      </c>
      <c r="F131" s="11">
        <f>'Gelir 1 Yıllık'!F131</f>
        <v>0</v>
      </c>
      <c r="G131" s="32">
        <f>G132+G133+G134+G135+G136</f>
        <v>0</v>
      </c>
      <c r="H131" s="32">
        <f>H132+H133+H134+H135+H136</f>
        <v>0</v>
      </c>
    </row>
    <row r="132" spans="1:8" ht="24.95" customHeight="1">
      <c r="A132" s="12">
        <v>3</v>
      </c>
      <c r="B132" s="12">
        <v>8</v>
      </c>
      <c r="C132" s="12">
        <v>1</v>
      </c>
      <c r="D132" s="12"/>
      <c r="E132" s="16" t="s">
        <v>135</v>
      </c>
      <c r="F132" s="11">
        <f>'Gelir 1 Yıllık'!F132</f>
        <v>0</v>
      </c>
      <c r="G132" s="33">
        <f t="shared" ref="G132:H136" si="10">F132+F132*10/100</f>
        <v>0</v>
      </c>
      <c r="H132" s="33">
        <f t="shared" si="10"/>
        <v>0</v>
      </c>
    </row>
    <row r="133" spans="1:8" ht="24.95" customHeight="1">
      <c r="A133" s="12">
        <v>3</v>
      </c>
      <c r="B133" s="12">
        <v>8</v>
      </c>
      <c r="C133" s="12">
        <v>2</v>
      </c>
      <c r="D133" s="12"/>
      <c r="E133" s="16" t="s">
        <v>136</v>
      </c>
      <c r="F133" s="11">
        <f>'Gelir 1 Yıllık'!F133</f>
        <v>0</v>
      </c>
      <c r="G133" s="33">
        <f t="shared" si="10"/>
        <v>0</v>
      </c>
      <c r="H133" s="33">
        <f t="shared" si="10"/>
        <v>0</v>
      </c>
    </row>
    <row r="134" spans="1:8" ht="24.95" customHeight="1">
      <c r="A134" s="12">
        <v>3</v>
      </c>
      <c r="B134" s="12">
        <v>8</v>
      </c>
      <c r="C134" s="12">
        <v>3</v>
      </c>
      <c r="D134" s="12"/>
      <c r="E134" s="16" t="s">
        <v>137</v>
      </c>
      <c r="F134" s="11">
        <f>'Gelir 1 Yıllık'!F134</f>
        <v>0</v>
      </c>
      <c r="G134" s="33">
        <f t="shared" si="10"/>
        <v>0</v>
      </c>
      <c r="H134" s="33">
        <f t="shared" si="10"/>
        <v>0</v>
      </c>
    </row>
    <row r="135" spans="1:8" ht="24.95" customHeight="1">
      <c r="A135" s="12">
        <v>3</v>
      </c>
      <c r="B135" s="12">
        <v>8</v>
      </c>
      <c r="C135" s="12">
        <v>4</v>
      </c>
      <c r="D135" s="12"/>
      <c r="E135" s="16" t="s">
        <v>138</v>
      </c>
      <c r="F135" s="11">
        <f>'Gelir 1 Yıllık'!F135</f>
        <v>0</v>
      </c>
      <c r="G135" s="33">
        <f t="shared" si="10"/>
        <v>0</v>
      </c>
      <c r="H135" s="33">
        <f t="shared" si="10"/>
        <v>0</v>
      </c>
    </row>
    <row r="136" spans="1:8" ht="24.95" customHeight="1">
      <c r="A136" s="12">
        <v>3</v>
      </c>
      <c r="B136" s="12">
        <v>8</v>
      </c>
      <c r="C136" s="12">
        <v>99</v>
      </c>
      <c r="D136" s="12"/>
      <c r="E136" s="16" t="s">
        <v>139</v>
      </c>
      <c r="F136" s="11">
        <f>'Gelir 1 Yıllık'!F136</f>
        <v>0</v>
      </c>
      <c r="G136" s="33">
        <f t="shared" si="10"/>
        <v>0</v>
      </c>
      <c r="H136" s="33">
        <f t="shared" si="10"/>
        <v>0</v>
      </c>
    </row>
    <row r="137" spans="1:8" ht="24.95" customHeight="1">
      <c r="A137" s="12">
        <v>3</v>
      </c>
      <c r="B137" s="12">
        <v>9</v>
      </c>
      <c r="C137" s="12"/>
      <c r="D137" s="12"/>
      <c r="E137" s="16" t="s">
        <v>140</v>
      </c>
      <c r="F137" s="11">
        <f>'Gelir 1 Yıllık'!F137</f>
        <v>0</v>
      </c>
      <c r="G137" s="32">
        <f>G138+G139</f>
        <v>0</v>
      </c>
      <c r="H137" s="32">
        <f>H138+H139</f>
        <v>0</v>
      </c>
    </row>
    <row r="138" spans="1:8" ht="24.95" customHeight="1">
      <c r="A138" s="12">
        <v>3</v>
      </c>
      <c r="B138" s="12">
        <v>9</v>
      </c>
      <c r="C138" s="12">
        <v>1</v>
      </c>
      <c r="D138" s="12"/>
      <c r="E138" s="16" t="s">
        <v>141</v>
      </c>
      <c r="F138" s="11">
        <f>'Gelir 1 Yıllık'!F138</f>
        <v>0</v>
      </c>
      <c r="G138" s="33">
        <f>F138+F138*10/100</f>
        <v>0</v>
      </c>
      <c r="H138" s="33">
        <f>G138+G138*10/100</f>
        <v>0</v>
      </c>
    </row>
    <row r="139" spans="1:8" ht="24.95" customHeight="1">
      <c r="A139" s="12">
        <v>3</v>
      </c>
      <c r="B139" s="12">
        <v>9</v>
      </c>
      <c r="C139" s="12">
        <v>2</v>
      </c>
      <c r="D139" s="12"/>
      <c r="E139" s="16" t="s">
        <v>142</v>
      </c>
      <c r="F139" s="11">
        <f>'Gelir 1 Yıllık'!F139</f>
        <v>0</v>
      </c>
      <c r="G139" s="33">
        <f>F139+F139*10/100</f>
        <v>0</v>
      </c>
      <c r="H139" s="33">
        <f>G139+G139*10/100</f>
        <v>0</v>
      </c>
    </row>
    <row r="140" spans="1:8" ht="24.95" customHeight="1">
      <c r="A140" s="12">
        <v>3</v>
      </c>
      <c r="B140" s="12">
        <v>10</v>
      </c>
      <c r="C140" s="12"/>
      <c r="D140" s="12"/>
      <c r="E140" s="16" t="s">
        <v>143</v>
      </c>
      <c r="F140" s="11">
        <f>'Gelir 1 Yıllık'!F140</f>
        <v>0</v>
      </c>
      <c r="G140" s="32">
        <f>G141+G142+G143</f>
        <v>0</v>
      </c>
      <c r="H140" s="32">
        <f>H141+H142+H143</f>
        <v>0</v>
      </c>
    </row>
    <row r="141" spans="1:8" ht="24.95" customHeight="1">
      <c r="A141" s="12">
        <v>3</v>
      </c>
      <c r="B141" s="12">
        <v>10</v>
      </c>
      <c r="C141" s="12">
        <v>1</v>
      </c>
      <c r="D141" s="12"/>
      <c r="E141" s="16" t="s">
        <v>144</v>
      </c>
      <c r="F141" s="11">
        <f>'Gelir 1 Yıllık'!F141</f>
        <v>0</v>
      </c>
      <c r="G141" s="33">
        <f t="shared" ref="G141:H143" si="11">F141+F141*10/100</f>
        <v>0</v>
      </c>
      <c r="H141" s="33">
        <f t="shared" si="11"/>
        <v>0</v>
      </c>
    </row>
    <row r="142" spans="1:8" ht="24.95" customHeight="1">
      <c r="A142" s="12">
        <v>3</v>
      </c>
      <c r="B142" s="12">
        <v>10</v>
      </c>
      <c r="C142" s="12">
        <v>2</v>
      </c>
      <c r="D142" s="12"/>
      <c r="E142" s="16" t="s">
        <v>145</v>
      </c>
      <c r="F142" s="11">
        <f>'Gelir 1 Yıllık'!F142</f>
        <v>0</v>
      </c>
      <c r="G142" s="33">
        <f t="shared" si="11"/>
        <v>0</v>
      </c>
      <c r="H142" s="33">
        <f t="shared" si="11"/>
        <v>0</v>
      </c>
    </row>
    <row r="143" spans="1:8" ht="24.95" customHeight="1">
      <c r="A143" s="12">
        <v>3</v>
      </c>
      <c r="B143" s="12">
        <v>10</v>
      </c>
      <c r="C143" s="12">
        <v>3</v>
      </c>
      <c r="D143" s="12"/>
      <c r="E143" s="16" t="s">
        <v>146</v>
      </c>
      <c r="F143" s="11">
        <f>'Gelir 1 Yıllık'!F143</f>
        <v>0</v>
      </c>
      <c r="G143" s="33">
        <f t="shared" si="11"/>
        <v>0</v>
      </c>
      <c r="H143" s="33">
        <f t="shared" si="11"/>
        <v>0</v>
      </c>
    </row>
    <row r="144" spans="1:8" ht="24.95" customHeight="1">
      <c r="A144" s="12">
        <v>3</v>
      </c>
      <c r="B144" s="12">
        <v>11</v>
      </c>
      <c r="C144" s="12"/>
      <c r="D144" s="12"/>
      <c r="E144" s="16" t="s">
        <v>147</v>
      </c>
      <c r="F144" s="11">
        <f>'Gelir 1 Yıllık'!F144</f>
        <v>0</v>
      </c>
      <c r="G144" s="32">
        <f>G145+G146</f>
        <v>0</v>
      </c>
      <c r="H144" s="32">
        <f>H145+H146</f>
        <v>0</v>
      </c>
    </row>
    <row r="145" spans="1:8" ht="24.95" customHeight="1">
      <c r="A145" s="12">
        <v>3</v>
      </c>
      <c r="B145" s="12">
        <v>11</v>
      </c>
      <c r="C145" s="12">
        <v>1</v>
      </c>
      <c r="D145" s="12"/>
      <c r="E145" s="16" t="s">
        <v>148</v>
      </c>
      <c r="F145" s="11">
        <f>'Gelir 1 Yıllık'!F145</f>
        <v>0</v>
      </c>
      <c r="G145" s="33">
        <f>F145+F145*10/100</f>
        <v>0</v>
      </c>
      <c r="H145" s="33">
        <f>G145+G145*10/100</f>
        <v>0</v>
      </c>
    </row>
    <row r="146" spans="1:8" ht="24.95" customHeight="1">
      <c r="A146" s="12">
        <v>3</v>
      </c>
      <c r="B146" s="12">
        <v>11</v>
      </c>
      <c r="C146" s="12">
        <v>2</v>
      </c>
      <c r="D146" s="12"/>
      <c r="E146" s="16" t="s">
        <v>149</v>
      </c>
      <c r="F146" s="11">
        <f>'Gelir 1 Yıllık'!F146</f>
        <v>0</v>
      </c>
      <c r="G146" s="33">
        <f>F146+F146*10/100</f>
        <v>0</v>
      </c>
      <c r="H146" s="33">
        <f>G146+G146*10/100</f>
        <v>0</v>
      </c>
    </row>
    <row r="147" spans="1:8" ht="24.95" customHeight="1">
      <c r="A147" s="12">
        <v>3</v>
      </c>
      <c r="B147" s="12">
        <v>12</v>
      </c>
      <c r="C147" s="12"/>
      <c r="D147" s="12"/>
      <c r="E147" s="16" t="s">
        <v>150</v>
      </c>
      <c r="F147" s="11">
        <f>'Gelir 1 Yıllık'!F147</f>
        <v>0</v>
      </c>
      <c r="G147" s="32">
        <f>G148+G149+G150+G151</f>
        <v>0</v>
      </c>
      <c r="H147" s="32">
        <f>H148+H149+H150+H151</f>
        <v>0</v>
      </c>
    </row>
    <row r="148" spans="1:8" ht="24.95" customHeight="1">
      <c r="A148" s="12">
        <v>3</v>
      </c>
      <c r="B148" s="12">
        <v>12</v>
      </c>
      <c r="C148" s="12">
        <v>1</v>
      </c>
      <c r="D148" s="12"/>
      <c r="E148" s="16" t="s">
        <v>151</v>
      </c>
      <c r="F148" s="11">
        <f>'Gelir 1 Yıllık'!F148</f>
        <v>0</v>
      </c>
      <c r="G148" s="33">
        <f t="shared" ref="G148:H151" si="12">F148+F148*10/100</f>
        <v>0</v>
      </c>
      <c r="H148" s="33">
        <f t="shared" si="12"/>
        <v>0</v>
      </c>
    </row>
    <row r="149" spans="1:8" ht="24.95" customHeight="1">
      <c r="A149" s="12">
        <v>3</v>
      </c>
      <c r="B149" s="12">
        <v>12</v>
      </c>
      <c r="C149" s="12">
        <v>2</v>
      </c>
      <c r="D149" s="12"/>
      <c r="E149" s="16" t="s">
        <v>152</v>
      </c>
      <c r="F149" s="11">
        <f>'Gelir 1 Yıllık'!F149</f>
        <v>0</v>
      </c>
      <c r="G149" s="33">
        <f t="shared" si="12"/>
        <v>0</v>
      </c>
      <c r="H149" s="33">
        <f t="shared" si="12"/>
        <v>0</v>
      </c>
    </row>
    <row r="150" spans="1:8" ht="24.95" customHeight="1">
      <c r="A150" s="12">
        <v>3</v>
      </c>
      <c r="B150" s="12">
        <v>12</v>
      </c>
      <c r="C150" s="12">
        <v>3</v>
      </c>
      <c r="D150" s="12"/>
      <c r="E150" s="16" t="s">
        <v>153</v>
      </c>
      <c r="F150" s="11">
        <f>'Gelir 1 Yıllık'!F150</f>
        <v>0</v>
      </c>
      <c r="G150" s="33">
        <f t="shared" si="12"/>
        <v>0</v>
      </c>
      <c r="H150" s="33">
        <f t="shared" si="12"/>
        <v>0</v>
      </c>
    </row>
    <row r="151" spans="1:8" ht="24.95" customHeight="1">
      <c r="A151" s="12">
        <v>3</v>
      </c>
      <c r="B151" s="12">
        <v>12</v>
      </c>
      <c r="C151" s="12">
        <v>4</v>
      </c>
      <c r="D151" s="12"/>
      <c r="E151" s="16" t="s">
        <v>154</v>
      </c>
      <c r="F151" s="11">
        <f>'Gelir 1 Yıllık'!F151</f>
        <v>0</v>
      </c>
      <c r="G151" s="33">
        <f t="shared" si="12"/>
        <v>0</v>
      </c>
      <c r="H151" s="33">
        <f t="shared" si="12"/>
        <v>0</v>
      </c>
    </row>
    <row r="152" spans="1:8" ht="24.95" customHeight="1">
      <c r="A152" s="12">
        <v>3</v>
      </c>
      <c r="B152" s="12">
        <v>13</v>
      </c>
      <c r="C152" s="12"/>
      <c r="D152" s="12"/>
      <c r="E152" s="16" t="s">
        <v>155</v>
      </c>
      <c r="F152" s="11">
        <f>'Gelir 1 Yıllık'!F152</f>
        <v>0</v>
      </c>
      <c r="G152" s="32">
        <f>G153+G154</f>
        <v>0</v>
      </c>
      <c r="H152" s="32">
        <f>H153+H154</f>
        <v>0</v>
      </c>
    </row>
    <row r="153" spans="1:8" ht="24.95" customHeight="1">
      <c r="A153" s="12">
        <v>3</v>
      </c>
      <c r="B153" s="12">
        <v>13</v>
      </c>
      <c r="C153" s="12">
        <v>1</v>
      </c>
      <c r="D153" s="12"/>
      <c r="E153" s="16" t="s">
        <v>156</v>
      </c>
      <c r="F153" s="11">
        <f>'Gelir 1 Yıllık'!F153</f>
        <v>0</v>
      </c>
      <c r="G153" s="33">
        <f t="shared" ref="G153:H157" si="13">F153+F153*10/100</f>
        <v>0</v>
      </c>
      <c r="H153" s="33">
        <f t="shared" si="13"/>
        <v>0</v>
      </c>
    </row>
    <row r="154" spans="1:8" ht="24.95" customHeight="1">
      <c r="A154" s="12">
        <v>3</v>
      </c>
      <c r="B154" s="12">
        <v>13</v>
      </c>
      <c r="C154" s="12">
        <v>2</v>
      </c>
      <c r="D154" s="12"/>
      <c r="E154" s="16" t="s">
        <v>157</v>
      </c>
      <c r="F154" s="11">
        <f>'Gelir 1 Yıllık'!F154</f>
        <v>0</v>
      </c>
      <c r="G154" s="33">
        <f t="shared" si="13"/>
        <v>0</v>
      </c>
      <c r="H154" s="33">
        <f t="shared" si="13"/>
        <v>0</v>
      </c>
    </row>
    <row r="155" spans="1:8" ht="24.95" customHeight="1">
      <c r="A155" s="12">
        <v>3</v>
      </c>
      <c r="B155" s="12">
        <v>38</v>
      </c>
      <c r="C155" s="12"/>
      <c r="D155" s="12"/>
      <c r="E155" s="16" t="s">
        <v>158</v>
      </c>
      <c r="F155" s="11">
        <f>'Gelir 1 Yıllık'!F155</f>
        <v>0</v>
      </c>
      <c r="G155" s="34">
        <f t="shared" si="13"/>
        <v>0</v>
      </c>
      <c r="H155" s="34">
        <f t="shared" si="13"/>
        <v>0</v>
      </c>
    </row>
    <row r="156" spans="1:8" ht="24.95" customHeight="1">
      <c r="A156" s="12">
        <v>3</v>
      </c>
      <c r="B156" s="12">
        <v>38</v>
      </c>
      <c r="C156" s="12">
        <v>3</v>
      </c>
      <c r="D156" s="12"/>
      <c r="E156" s="16" t="s">
        <v>159</v>
      </c>
      <c r="F156" s="11">
        <f>'Gelir 1 Yıllık'!F156</f>
        <v>0</v>
      </c>
      <c r="G156" s="34">
        <f t="shared" si="13"/>
        <v>0</v>
      </c>
      <c r="H156" s="34">
        <f t="shared" si="13"/>
        <v>0</v>
      </c>
    </row>
    <row r="157" spans="1:8" ht="24.95" customHeight="1">
      <c r="A157" s="12">
        <v>3</v>
      </c>
      <c r="B157" s="12">
        <v>99</v>
      </c>
      <c r="C157" s="12"/>
      <c r="D157" s="12"/>
      <c r="E157" s="16" t="s">
        <v>160</v>
      </c>
      <c r="F157" s="11">
        <f>'Gelir 1 Yıllık'!F157</f>
        <v>0</v>
      </c>
      <c r="G157" s="34">
        <f t="shared" si="13"/>
        <v>0</v>
      </c>
      <c r="H157" s="34">
        <f t="shared" si="13"/>
        <v>0</v>
      </c>
    </row>
    <row r="158" spans="1:8" ht="24.95" customHeight="1">
      <c r="A158" s="21">
        <v>4</v>
      </c>
      <c r="B158" s="21"/>
      <c r="C158" s="21"/>
      <c r="D158" s="21"/>
      <c r="E158" s="22" t="s">
        <v>161</v>
      </c>
      <c r="F158" s="11">
        <f>'Gelir 1 Yıllık'!F158</f>
        <v>0</v>
      </c>
      <c r="G158" s="35">
        <f>G159+G160+G162+G163+G165</f>
        <v>0</v>
      </c>
      <c r="H158" s="35">
        <f>H159+H160+H162+H163+H165</f>
        <v>0</v>
      </c>
    </row>
    <row r="159" spans="1:8" ht="24.95" customHeight="1">
      <c r="A159" s="12" t="s">
        <v>162</v>
      </c>
      <c r="B159" s="12">
        <v>1</v>
      </c>
      <c r="C159" s="12"/>
      <c r="D159" s="12"/>
      <c r="E159" s="13" t="s">
        <v>163</v>
      </c>
      <c r="F159" s="11">
        <f>'Gelir 1 Yıllık'!F159</f>
        <v>0</v>
      </c>
      <c r="G159" s="33">
        <f t="shared" ref="G159:H165" si="14">F159+F159*10/100</f>
        <v>0</v>
      </c>
      <c r="H159" s="33">
        <f t="shared" si="14"/>
        <v>0</v>
      </c>
    </row>
    <row r="160" spans="1:8" ht="24.95" customHeight="1">
      <c r="A160" s="12" t="s">
        <v>162</v>
      </c>
      <c r="B160" s="12">
        <v>2</v>
      </c>
      <c r="C160" s="12"/>
      <c r="D160" s="12"/>
      <c r="E160" s="13" t="s">
        <v>164</v>
      </c>
      <c r="F160" s="11">
        <f>'Gelir 1 Yıllık'!F160</f>
        <v>0</v>
      </c>
      <c r="G160" s="33">
        <f t="shared" si="14"/>
        <v>0</v>
      </c>
      <c r="H160" s="33">
        <f t="shared" si="14"/>
        <v>0</v>
      </c>
    </row>
    <row r="161" spans="1:8" ht="24.95" customHeight="1">
      <c r="A161" s="12">
        <v>4</v>
      </c>
      <c r="B161" s="12">
        <v>2</v>
      </c>
      <c r="C161" s="12">
        <v>1</v>
      </c>
      <c r="D161" s="12"/>
      <c r="E161" s="13" t="s">
        <v>165</v>
      </c>
      <c r="F161" s="11">
        <f>'Gelir 1 Yıllık'!F161</f>
        <v>0</v>
      </c>
      <c r="G161" s="33">
        <f t="shared" si="14"/>
        <v>0</v>
      </c>
      <c r="H161" s="33">
        <f t="shared" si="14"/>
        <v>0</v>
      </c>
    </row>
    <row r="162" spans="1:8" ht="24.95" customHeight="1">
      <c r="A162" s="12" t="s">
        <v>162</v>
      </c>
      <c r="B162" s="12">
        <v>3</v>
      </c>
      <c r="C162" s="12"/>
      <c r="D162" s="12"/>
      <c r="E162" s="13" t="s">
        <v>166</v>
      </c>
      <c r="F162" s="11">
        <f>'Gelir 1 Yıllık'!F162</f>
        <v>0</v>
      </c>
      <c r="G162" s="33">
        <f t="shared" si="14"/>
        <v>0</v>
      </c>
      <c r="H162" s="33">
        <f t="shared" si="14"/>
        <v>0</v>
      </c>
    </row>
    <row r="163" spans="1:8" ht="24.95" customHeight="1">
      <c r="A163" s="12" t="s">
        <v>162</v>
      </c>
      <c r="B163" s="12">
        <v>4</v>
      </c>
      <c r="C163" s="12"/>
      <c r="D163" s="12"/>
      <c r="E163" s="13" t="s">
        <v>167</v>
      </c>
      <c r="F163" s="11">
        <f>'Gelir 1 Yıllık'!F163</f>
        <v>0</v>
      </c>
      <c r="G163" s="33">
        <f t="shared" si="14"/>
        <v>0</v>
      </c>
      <c r="H163" s="33">
        <f t="shared" si="14"/>
        <v>0</v>
      </c>
    </row>
    <row r="164" spans="1:8" ht="24.95" customHeight="1">
      <c r="A164" s="12">
        <v>4</v>
      </c>
      <c r="B164" s="12">
        <v>4</v>
      </c>
      <c r="C164" s="12">
        <v>1</v>
      </c>
      <c r="D164" s="12"/>
      <c r="E164" s="13" t="s">
        <v>165</v>
      </c>
      <c r="F164" s="11">
        <f>'Gelir 1 Yıllık'!F164</f>
        <v>0</v>
      </c>
      <c r="G164" s="33">
        <f t="shared" si="14"/>
        <v>0</v>
      </c>
      <c r="H164" s="33">
        <f t="shared" si="14"/>
        <v>0</v>
      </c>
    </row>
    <row r="165" spans="1:8" ht="24.95" customHeight="1">
      <c r="A165" s="12" t="s">
        <v>162</v>
      </c>
      <c r="B165" s="12">
        <v>5</v>
      </c>
      <c r="C165" s="12"/>
      <c r="D165" s="12"/>
      <c r="E165" s="13" t="s">
        <v>168</v>
      </c>
      <c r="F165" s="11">
        <f>'Gelir 1 Yıllık'!F165</f>
        <v>0</v>
      </c>
      <c r="G165" s="33">
        <f t="shared" si="14"/>
        <v>0</v>
      </c>
      <c r="H165" s="33">
        <f t="shared" si="14"/>
        <v>0</v>
      </c>
    </row>
    <row r="166" spans="1:8" ht="24.95" customHeight="1">
      <c r="A166" s="21">
        <v>6</v>
      </c>
      <c r="B166" s="21"/>
      <c r="C166" s="21"/>
      <c r="D166" s="21"/>
      <c r="E166" s="22" t="s">
        <v>169</v>
      </c>
      <c r="F166" s="11">
        <f>'Gelir 1 Yıllık'!F166</f>
        <v>0</v>
      </c>
      <c r="G166" s="32">
        <f>G167+G168+G169</f>
        <v>0</v>
      </c>
      <c r="H166" s="32">
        <f>H167+H168+H169</f>
        <v>0</v>
      </c>
    </row>
    <row r="167" spans="1:8" ht="24.95" customHeight="1">
      <c r="A167" s="12">
        <v>6</v>
      </c>
      <c r="B167" s="12">
        <v>1</v>
      </c>
      <c r="C167" s="12"/>
      <c r="D167" s="12"/>
      <c r="E167" s="13" t="s">
        <v>170</v>
      </c>
      <c r="F167" s="11">
        <f>'Gelir 1 Yıllık'!F167</f>
        <v>0</v>
      </c>
      <c r="G167" s="33">
        <f t="shared" ref="G167:H169" si="15">F167+F167*10/100</f>
        <v>0</v>
      </c>
      <c r="H167" s="33">
        <f t="shared" si="15"/>
        <v>0</v>
      </c>
    </row>
    <row r="168" spans="1:8" ht="24.95" customHeight="1">
      <c r="A168" s="12">
        <v>6</v>
      </c>
      <c r="B168" s="12">
        <v>2</v>
      </c>
      <c r="C168" s="12"/>
      <c r="D168" s="12"/>
      <c r="E168" s="13" t="s">
        <v>171</v>
      </c>
      <c r="F168" s="11">
        <f>'Gelir 1 Yıllık'!F168</f>
        <v>0</v>
      </c>
      <c r="G168" s="33">
        <f t="shared" si="15"/>
        <v>0</v>
      </c>
      <c r="H168" s="33">
        <f t="shared" si="15"/>
        <v>0</v>
      </c>
    </row>
    <row r="169" spans="1:8" ht="24.95" customHeight="1">
      <c r="A169" s="12">
        <v>6</v>
      </c>
      <c r="B169" s="12">
        <v>3</v>
      </c>
      <c r="C169" s="12"/>
      <c r="D169" s="12"/>
      <c r="E169" s="13" t="s">
        <v>172</v>
      </c>
      <c r="F169" s="11">
        <f>'Gelir 1 Yıllık'!F169</f>
        <v>0</v>
      </c>
      <c r="G169" s="33">
        <f t="shared" si="15"/>
        <v>0</v>
      </c>
      <c r="H169" s="33">
        <f t="shared" si="15"/>
        <v>0</v>
      </c>
    </row>
    <row r="170" spans="1:8" ht="24.95" customHeight="1">
      <c r="A170" s="23">
        <v>9</v>
      </c>
      <c r="B170" s="23"/>
      <c r="C170" s="23"/>
      <c r="D170" s="23"/>
      <c r="E170" s="24" t="s">
        <v>139</v>
      </c>
      <c r="F170" s="11">
        <f>'Gelir 1 Yıllık'!F170</f>
        <v>0</v>
      </c>
      <c r="G170" s="36">
        <f>G171+G175+G176+G178+G179+G183</f>
        <v>0</v>
      </c>
      <c r="H170" s="36">
        <f>H171+H175+H176+H178+H179+H183</f>
        <v>0</v>
      </c>
    </row>
    <row r="171" spans="1:8" ht="24.95" customHeight="1">
      <c r="A171" s="25">
        <v>9</v>
      </c>
      <c r="B171" s="25">
        <v>1</v>
      </c>
      <c r="C171" s="25"/>
      <c r="D171" s="25"/>
      <c r="E171" s="26" t="s">
        <v>173</v>
      </c>
      <c r="F171" s="11">
        <f>'Gelir 1 Yıllık'!F171</f>
        <v>0</v>
      </c>
      <c r="G171" s="37">
        <f>G172+G174+G173</f>
        <v>0</v>
      </c>
      <c r="H171" s="37">
        <f>H172+H174+H173</f>
        <v>0</v>
      </c>
    </row>
    <row r="172" spans="1:8" ht="24.95" customHeight="1">
      <c r="A172" s="25">
        <v>9</v>
      </c>
      <c r="B172" s="25">
        <v>1</v>
      </c>
      <c r="C172" s="25">
        <v>4</v>
      </c>
      <c r="D172" s="25"/>
      <c r="E172" s="26" t="s">
        <v>174</v>
      </c>
      <c r="F172" s="11">
        <f>'Gelir 1 Yıllık'!F172</f>
        <v>0</v>
      </c>
      <c r="G172" s="33">
        <f t="shared" ref="G172:H175" si="16">F172+F172*10/100</f>
        <v>0</v>
      </c>
      <c r="H172" s="33">
        <f t="shared" si="16"/>
        <v>0</v>
      </c>
    </row>
    <row r="173" spans="1:8" ht="24.95" customHeight="1">
      <c r="A173" s="25">
        <v>9</v>
      </c>
      <c r="B173" s="25">
        <v>1</v>
      </c>
      <c r="C173" s="25">
        <v>6</v>
      </c>
      <c r="D173" s="25"/>
      <c r="E173" s="26" t="s">
        <v>175</v>
      </c>
      <c r="F173" s="11">
        <f>'Gelir 1 Yıllık'!F173</f>
        <v>0</v>
      </c>
      <c r="G173" s="33">
        <f t="shared" si="16"/>
        <v>0</v>
      </c>
      <c r="H173" s="33">
        <f t="shared" si="16"/>
        <v>0</v>
      </c>
    </row>
    <row r="174" spans="1:8" ht="24.95" customHeight="1">
      <c r="A174" s="25">
        <v>9</v>
      </c>
      <c r="B174" s="25">
        <v>1</v>
      </c>
      <c r="C174" s="25">
        <v>8</v>
      </c>
      <c r="D174" s="25"/>
      <c r="E174" s="26" t="s">
        <v>176</v>
      </c>
      <c r="F174" s="11">
        <f>'Gelir 1 Yıllık'!F174</f>
        <v>0</v>
      </c>
      <c r="G174" s="33">
        <f t="shared" si="16"/>
        <v>0</v>
      </c>
      <c r="H174" s="33">
        <f t="shared" si="16"/>
        <v>0</v>
      </c>
    </row>
    <row r="175" spans="1:8" ht="24.95" customHeight="1">
      <c r="A175" s="25">
        <v>9</v>
      </c>
      <c r="B175" s="25">
        <v>2</v>
      </c>
      <c r="C175" s="25"/>
      <c r="D175" s="25"/>
      <c r="E175" s="26" t="s">
        <v>177</v>
      </c>
      <c r="F175" s="11">
        <f>'Gelir 1 Yıllık'!F175</f>
        <v>0</v>
      </c>
      <c r="G175" s="33">
        <f t="shared" si="16"/>
        <v>0</v>
      </c>
      <c r="H175" s="33">
        <f t="shared" si="16"/>
        <v>0</v>
      </c>
    </row>
    <row r="176" spans="1:8" ht="24.95" customHeight="1">
      <c r="A176" s="25">
        <v>9</v>
      </c>
      <c r="B176" s="25">
        <v>3</v>
      </c>
      <c r="C176" s="25"/>
      <c r="D176" s="25"/>
      <c r="E176" s="26" t="s">
        <v>178</v>
      </c>
      <c r="F176" s="11">
        <f>'Gelir 1 Yıllık'!F176</f>
        <v>0</v>
      </c>
      <c r="G176" s="37">
        <f>G177</f>
        <v>0</v>
      </c>
      <c r="H176" s="37">
        <f>H177</f>
        <v>0</v>
      </c>
    </row>
    <row r="177" spans="1:8" ht="24.95" customHeight="1">
      <c r="A177" s="25">
        <v>9</v>
      </c>
      <c r="B177" s="25">
        <v>3</v>
      </c>
      <c r="C177" s="25">
        <v>1</v>
      </c>
      <c r="D177" s="25"/>
      <c r="E177" s="26" t="s">
        <v>179</v>
      </c>
      <c r="F177" s="11">
        <f>'Gelir 1 Yıllık'!F177</f>
        <v>0</v>
      </c>
      <c r="G177" s="33">
        <f>F177+F177*10/100</f>
        <v>0</v>
      </c>
      <c r="H177" s="33">
        <f>G177+G177*10/100</f>
        <v>0</v>
      </c>
    </row>
    <row r="178" spans="1:8" ht="24.95" customHeight="1">
      <c r="A178" s="25">
        <v>9</v>
      </c>
      <c r="B178" s="25">
        <v>4</v>
      </c>
      <c r="C178" s="25"/>
      <c r="D178" s="25"/>
      <c r="E178" s="26" t="s">
        <v>180</v>
      </c>
      <c r="F178" s="11">
        <f>'Gelir 1 Yıllık'!F178</f>
        <v>0</v>
      </c>
      <c r="G178" s="33">
        <f>F178+F178*10/100</f>
        <v>0</v>
      </c>
      <c r="H178" s="33">
        <f>G178+G178*10/100</f>
        <v>0</v>
      </c>
    </row>
    <row r="179" spans="1:8" ht="24.95" customHeight="1">
      <c r="A179" s="25">
        <v>9</v>
      </c>
      <c r="B179" s="25">
        <v>5</v>
      </c>
      <c r="C179" s="25"/>
      <c r="D179" s="25"/>
      <c r="E179" s="26" t="s">
        <v>181</v>
      </c>
      <c r="F179" s="11">
        <f>'Gelir 1 Yıllık'!F179</f>
        <v>0</v>
      </c>
      <c r="G179" s="37">
        <f>G180+G181+G182</f>
        <v>0</v>
      </c>
      <c r="H179" s="37">
        <f>H180+H181+H182</f>
        <v>0</v>
      </c>
    </row>
    <row r="180" spans="1:8" ht="24.95" customHeight="1">
      <c r="A180" s="25">
        <v>9</v>
      </c>
      <c r="B180" s="25">
        <v>5</v>
      </c>
      <c r="C180" s="25">
        <v>1</v>
      </c>
      <c r="D180" s="25"/>
      <c r="E180" s="26" t="s">
        <v>182</v>
      </c>
      <c r="F180" s="11">
        <f>'Gelir 1 Yıllık'!F180</f>
        <v>0</v>
      </c>
      <c r="G180" s="33">
        <f t="shared" ref="G180:H182" si="17">F180+F180*10/100</f>
        <v>0</v>
      </c>
      <c r="H180" s="33">
        <f t="shared" si="17"/>
        <v>0</v>
      </c>
    </row>
    <row r="181" spans="1:8" ht="24.95" customHeight="1">
      <c r="A181" s="25">
        <v>9</v>
      </c>
      <c r="B181" s="25">
        <v>5</v>
      </c>
      <c r="C181" s="25">
        <v>2</v>
      </c>
      <c r="D181" s="25"/>
      <c r="E181" s="26" t="s">
        <v>183</v>
      </c>
      <c r="F181" s="11">
        <f>'Gelir 1 Yıllık'!F181</f>
        <v>0</v>
      </c>
      <c r="G181" s="33">
        <f t="shared" si="17"/>
        <v>0</v>
      </c>
      <c r="H181" s="33">
        <f t="shared" si="17"/>
        <v>0</v>
      </c>
    </row>
    <row r="182" spans="1:8" ht="24.95" customHeight="1">
      <c r="A182" s="25">
        <v>9</v>
      </c>
      <c r="B182" s="25">
        <v>5</v>
      </c>
      <c r="C182" s="25">
        <v>3</v>
      </c>
      <c r="D182" s="25"/>
      <c r="E182" s="26" t="s">
        <v>184</v>
      </c>
      <c r="F182" s="11">
        <f>'Gelir 1 Yıllık'!F182</f>
        <v>0</v>
      </c>
      <c r="G182" s="33">
        <f t="shared" si="17"/>
        <v>0</v>
      </c>
      <c r="H182" s="33">
        <f t="shared" si="17"/>
        <v>0</v>
      </c>
    </row>
    <row r="183" spans="1:8" ht="24.95" customHeight="1">
      <c r="A183" s="25">
        <v>9</v>
      </c>
      <c r="B183" s="25">
        <v>9</v>
      </c>
      <c r="C183" s="25"/>
      <c r="D183" s="25"/>
      <c r="E183" s="26" t="s">
        <v>185</v>
      </c>
      <c r="F183" s="11">
        <f>'Gelir 1 Yıllık'!F183</f>
        <v>0</v>
      </c>
      <c r="G183" s="37">
        <f>G184+G185+G186+G187</f>
        <v>0</v>
      </c>
      <c r="H183" s="37">
        <f>H184+H185+H186+H187</f>
        <v>0</v>
      </c>
    </row>
    <row r="184" spans="1:8" ht="24.95" customHeight="1">
      <c r="A184" s="25">
        <v>9</v>
      </c>
      <c r="B184" s="25">
        <v>9</v>
      </c>
      <c r="C184" s="25">
        <v>2</v>
      </c>
      <c r="D184" s="25"/>
      <c r="E184" s="26" t="s">
        <v>186</v>
      </c>
      <c r="F184" s="11">
        <f>'Gelir 1 Yıllık'!F184</f>
        <v>0</v>
      </c>
      <c r="G184" s="33">
        <f t="shared" ref="G184:H187" si="18">F184+F184*10/100</f>
        <v>0</v>
      </c>
      <c r="H184" s="33">
        <f t="shared" si="18"/>
        <v>0</v>
      </c>
    </row>
    <row r="185" spans="1:8" ht="24.95" customHeight="1">
      <c r="A185" s="25">
        <v>9</v>
      </c>
      <c r="B185" s="25">
        <v>9</v>
      </c>
      <c r="C185" s="25">
        <v>3</v>
      </c>
      <c r="D185" s="25"/>
      <c r="E185" s="26" t="s">
        <v>187</v>
      </c>
      <c r="F185" s="11">
        <f>'Gelir 1 Yıllık'!F185</f>
        <v>0</v>
      </c>
      <c r="G185" s="33">
        <f t="shared" si="18"/>
        <v>0</v>
      </c>
      <c r="H185" s="33">
        <f t="shared" si="18"/>
        <v>0</v>
      </c>
    </row>
    <row r="186" spans="1:8" ht="24.95" customHeight="1">
      <c r="A186" s="25">
        <v>9</v>
      </c>
      <c r="B186" s="25">
        <v>9</v>
      </c>
      <c r="C186" s="25">
        <v>4</v>
      </c>
      <c r="D186" s="25"/>
      <c r="E186" s="26" t="s">
        <v>188</v>
      </c>
      <c r="F186" s="11">
        <f>'Gelir 1 Yıllık'!F186</f>
        <v>0</v>
      </c>
      <c r="G186" s="33">
        <f t="shared" si="18"/>
        <v>0</v>
      </c>
      <c r="H186" s="33">
        <f t="shared" si="18"/>
        <v>0</v>
      </c>
    </row>
    <row r="187" spans="1:8" ht="24.95" customHeight="1">
      <c r="A187" s="25">
        <v>9</v>
      </c>
      <c r="B187" s="25">
        <v>9</v>
      </c>
      <c r="C187" s="25">
        <v>99</v>
      </c>
      <c r="D187" s="25"/>
      <c r="E187" s="26" t="s">
        <v>189</v>
      </c>
      <c r="F187" s="11">
        <f>'Gelir 1 Yıllık'!F187</f>
        <v>0</v>
      </c>
      <c r="G187" s="33">
        <f t="shared" si="18"/>
        <v>0</v>
      </c>
      <c r="H187" s="33">
        <f t="shared" si="18"/>
        <v>0</v>
      </c>
    </row>
    <row r="188" spans="1:8" ht="24.95" customHeight="1">
      <c r="A188" s="27"/>
      <c r="B188" s="27"/>
      <c r="C188" s="27"/>
      <c r="D188" s="27"/>
      <c r="E188" s="28" t="s">
        <v>190</v>
      </c>
      <c r="F188" s="29">
        <f>F8+F158+F166+F170</f>
        <v>0</v>
      </c>
      <c r="G188" s="35">
        <f>G8+G158+G166+G170</f>
        <v>0</v>
      </c>
      <c r="H188" s="35">
        <f>H8+H158+H166+H170</f>
        <v>0</v>
      </c>
    </row>
  </sheetData>
  <mergeCells count="7">
    <mergeCell ref="H5:H7"/>
    <mergeCell ref="A1:C1"/>
    <mergeCell ref="A2:C2"/>
    <mergeCell ref="A5:D6"/>
    <mergeCell ref="E5:E7"/>
    <mergeCell ref="F5:F7"/>
    <mergeCell ref="G5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Gelir 1 Yıllık</vt:lpstr>
      <vt:lpstr>Gelir 3 Yıllık</vt:lpstr>
    </vt:vector>
  </TitlesOfParts>
  <Company>MoTuN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Fujitsu</cp:lastModifiedBy>
  <dcterms:created xsi:type="dcterms:W3CDTF">2019-09-18T12:09:39Z</dcterms:created>
  <dcterms:modified xsi:type="dcterms:W3CDTF">2019-09-18T12:32:16Z</dcterms:modified>
</cp:coreProperties>
</file>